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БВУ" sheetId="1" r:id="rId1"/>
  </sheets>
  <definedNames>
    <definedName name="Excel_BuiltIn__FilterDatabase" localSheetId="0">'БВУ'!$A$9:$K$94</definedName>
  </definedNames>
  <calcPr fullCalcOnLoad="1"/>
</workbook>
</file>

<file path=xl/sharedStrings.xml><?xml version="1.0" encoding="utf-8"?>
<sst xmlns="http://schemas.openxmlformats.org/spreadsheetml/2006/main" count="302" uniqueCount="87">
  <si>
    <t>Квоты забора (изъятия) водных ресурсов из водных объектов и сброса сточных вод, соответствующих нормативам качества,  и  сведения о наличии недораспределенного объема</t>
  </si>
  <si>
    <t>забора (изъятия) водных ресурсов из водных объектов и сброса сточных вод, соответствующих нормативам качества, по зоне деятельности Невско-Ладожского БВУ</t>
  </si>
  <si>
    <t xml:space="preserve">по состоянию на 15.12.2022 </t>
  </si>
  <si>
    <t>Наименование субъекта Российской Федерации</t>
  </si>
  <si>
    <t>Водохозяйственный участок</t>
  </si>
  <si>
    <t>Квота забора (изъятия) водных ресурсов, утвержденная в СКИОВО, тыс. куб. м/год</t>
  </si>
  <si>
    <t>Квота сброса сточных вод, соответствующих нормативам качества, утвержденная в СКИОВО, тыс. куб. м/год</t>
  </si>
  <si>
    <t>Нераспределенный объем, тыс. куб. м/год*</t>
  </si>
  <si>
    <t xml:space="preserve">забор (изъятие) </t>
  </si>
  <si>
    <t>всего</t>
  </si>
  <si>
    <t>в том числе из водных объектов:</t>
  </si>
  <si>
    <t>сброс сточных вод</t>
  </si>
  <si>
    <t>поверхностных</t>
  </si>
  <si>
    <t>морских</t>
  </si>
  <si>
    <t>Санкт-Петербург</t>
  </si>
  <si>
    <t>01.03.00 Нарва (российская часть бассейна), в т.ч.:</t>
  </si>
  <si>
    <t xml:space="preserve"> -</t>
  </si>
  <si>
    <t>01.03.00.007 Реки бассейна Финского залива от северной границы бассейна р. Луга до южной границы бассейна р. Нева</t>
  </si>
  <si>
    <t>01.04.00 Нева (включая бассейны рек Онежского озера и Ладожского озера), в т.ч.</t>
  </si>
  <si>
    <t>01.04.03 Нева и реки бассейна Ладожского озера (без 01.04.01 и 01.04.02, российская часть бассейнов), в т.ч.:</t>
  </si>
  <si>
    <t>01.04.03.003 Нева от истока до в/п Новосаратовка</t>
  </si>
  <si>
    <t>01.04.03.004 Нева от в/п Новосаратовка до устья</t>
  </si>
  <si>
    <t>01.04.03.005 Реки и озера бассейна Финского залива от границы РФ с Финляндией до северной границы бассейна р. Нева</t>
  </si>
  <si>
    <t>Ленинградская область</t>
  </si>
  <si>
    <t>01.03.00.004 Нарва</t>
  </si>
  <si>
    <t>01.03.00.005 Луга от истока до в/п Толмачево</t>
  </si>
  <si>
    <t>01.03.00.006 Луга от в/п Толмачево до устья</t>
  </si>
  <si>
    <t>01.04.01 Свирь (включая реки бассейна Онежского озера), в т.ч.:</t>
  </si>
  <si>
    <t>01.04.01.007 Свирь от истока до Нижнесвирского г/у</t>
  </si>
  <si>
    <t>01.04.01.008 Свирь от Нижнесвирского г/у до устья</t>
  </si>
  <si>
    <t>01.04.02 Волхов (российская часть бассейн), в т.ч.:</t>
  </si>
  <si>
    <t>01.04.02.006 Волхов</t>
  </si>
  <si>
    <t>01.04.03.001 Сясь</t>
  </si>
  <si>
    <t>01.04.03.002 Бассейн оз. Ладожское без рр. Волхов, Свирь и Сясь</t>
  </si>
  <si>
    <t>08.01.00 Волга до Куйбышевского водохранилища (без бассейна Оки), в т.ч.:</t>
  </si>
  <si>
    <t>08.01.02 Реки бассейна Рыбинского водохранилища, в т.ч.:</t>
  </si>
  <si>
    <t>08.01.02.001 Молога</t>
  </si>
  <si>
    <t>Республика Карелия</t>
  </si>
  <si>
    <t>01.04.00 Нева (включая бассейны рек Онежского озера и Ладожского озера), в т.ч.:</t>
  </si>
  <si>
    <t>01.04.01.001 Шуя</t>
  </si>
  <si>
    <t>01.04.01.002 Суна</t>
  </si>
  <si>
    <t>01.04.01.003 Бассейн оз. Водлозеро</t>
  </si>
  <si>
    <t>01.04.01.004 Водла</t>
  </si>
  <si>
    <t>01.04.01.006 Бассейн Онежского озера без рр. Шуя, Суна, Водла и Вытегра</t>
  </si>
  <si>
    <t>01.05.00 Реки Карелии бассейна Балтийского моря (российская часть бассейнов), в т.ч.:</t>
  </si>
  <si>
    <t>01.05.00.001 Реки Карелии бассейна Балтийского моря на границе РФ с Финляндией, включая оз. Лексозеро</t>
  </si>
  <si>
    <t>02.02.00 Бассейны рек Кольского полуострова и Карелии, впадающих в Белое море (российская часть бассейнов), в т.ч.:</t>
  </si>
  <si>
    <t>02.02.00.004 Ковда от истока до Кумского г/у, вкл. оз. Пя-озеро, Топ-озеро</t>
  </si>
  <si>
    <t>02.02.00.005 Ковда от Кумского г/у до Иовского г/у</t>
  </si>
  <si>
    <t>02.02.00.006 Ковда от Иовского г/у до устья</t>
  </si>
  <si>
    <t>02.02.00.007 Реки бассейна Белого моря от западной границы бассейна р. Нива до северной границы бассейна р. Кемь без р. Ковда</t>
  </si>
  <si>
    <t>02.02.00.008 Кемь от истока до Юшкозерского г/у, вкл. оз. Верхнее, Среднее и Нижнее Куйто</t>
  </si>
  <si>
    <t>02.02.00.009 Кемь от Юшозерского г/у до Кривопорожского г/у</t>
  </si>
  <si>
    <t>02.02.00.010 Кемь от Кривопорожского г/у до устья</t>
  </si>
  <si>
    <t>02.02.00.011 Сегежа до Сегозерского г/у, вкл. оз. Сег-озеро</t>
  </si>
  <si>
    <t>02.02.00.012 Бассейн оз. Выг-озеро до Выгозерского г/у без р. Сегежа до Сегозерского г/у</t>
  </si>
  <si>
    <t>02.02.00.013 Нижний Выг от Выгозерского г/у до устья</t>
  </si>
  <si>
    <t xml:space="preserve">02.02.00.014 Реки бассейна Онежской губы от южной границы бассейна р. Кемь до западной границы бассейна р. Унежма без р. Нижний Выг </t>
  </si>
  <si>
    <t>Калининградская область</t>
  </si>
  <si>
    <t>01.01.00 Неман и реки бассейна Балтийского моря (российская часть в Калининградской обл.), в т.ч.:</t>
  </si>
  <si>
    <t>-</t>
  </si>
  <si>
    <t>01.01.00.001 Неман</t>
  </si>
  <si>
    <t>01.01.00.002 Преголя</t>
  </si>
  <si>
    <t xml:space="preserve">01.01.00.003 Реки бассейна Балтийского моря и Калининградской обл. без рр. Неман и Преголя </t>
  </si>
  <si>
    <t>Новгородская область</t>
  </si>
  <si>
    <t>01.04.02.001 Шлина от истока до Вышневолоцкого г/у</t>
  </si>
  <si>
    <t>01.04.02.002 Мста без р. Шлина от истока до Вышневолоцкого г/у</t>
  </si>
  <si>
    <t>01.04.02.003 Ловать и Пола</t>
  </si>
  <si>
    <t>01.04.02.004 Шелонь</t>
  </si>
  <si>
    <t>01.04.02.005 Бассейн оз. Ильмень без рр. Мста, Ловать, Пола и Шелонь</t>
  </si>
  <si>
    <t>01.04.03 Нева и реки бассейна Ладожского озера, в т.ч.:</t>
  </si>
  <si>
    <t xml:space="preserve">01.04.03.001-Сясь
</t>
  </si>
  <si>
    <t>08.01.01 Волга до Рыбинского водохранилища</t>
  </si>
  <si>
    <t>08.01.01.004 Волга от Верхневолжского бейшлота до г. Зубцов без р. Вазуза от истока до Зубцовского г/у</t>
  </si>
  <si>
    <t>Псковская область</t>
  </si>
  <si>
    <t>01.02.00 Западная Двина (российская часть бассейна), в т.ч.:</t>
  </si>
  <si>
    <t>01.02.00.001 Дрисса и Полота</t>
  </si>
  <si>
    <t>01.02.00.002 Западная Двина от истока до впадения р. Межа</t>
  </si>
  <si>
    <t>01.02.00.004 Западная Двина от впадения р. Межа до границы с Респ. Беларусь без бассейнов рек Дрисса, Полота и Межа</t>
  </si>
  <si>
    <t>01.03.00.001 Великая от истока до в/п д. Гуйтово</t>
  </si>
  <si>
    <t>01.03.00.002 Великая от в/п д. Гуйтово до устья</t>
  </si>
  <si>
    <t>01.03.00.003 Бассейн оз. Чудско-Псковское без р. Великая</t>
  </si>
  <si>
    <t>*Примечание Невско-Ладожского БВУ:</t>
  </si>
  <si>
    <r>
      <rPr>
        <b/>
        <sz val="12"/>
        <color indexed="8"/>
        <rFont val="Times New Roman"/>
        <family val="1"/>
      </rPr>
      <t xml:space="preserve">По Ленинградской области: </t>
    </r>
    <r>
      <rPr>
        <sz val="12"/>
        <color indexed="8"/>
        <rFont val="Times New Roman"/>
        <family val="1"/>
      </rPr>
      <t>в границах ВХУ 01.03.00.006 «Луга от в/п Толмачево до устья» зарезервирован ООО «Балтийский химический комплекс» объем забора (изъятия) водных ресурсов из водных объектов - 48824,00 тыс. куб.м/год (письмо ООО «Балтийский химический комплекс» от 17.03.2021 № КМ/0309) .</t>
    </r>
  </si>
  <si>
    <r>
      <rPr>
        <b/>
        <sz val="12"/>
        <color indexed="8"/>
        <rFont val="Times New Roman"/>
        <family val="1"/>
      </rPr>
      <t xml:space="preserve">По Республике Карелия: </t>
    </r>
    <r>
      <rPr>
        <sz val="12"/>
        <color indexed="8"/>
        <rFont val="Times New Roman"/>
        <family val="1"/>
      </rPr>
      <t>в границах ВХУ 02.02.00.012 «Бассейн оз. Выг-озеро до Выгозерского г/у без р. Сегежа до Сегозерского г/у»  зарезервирован АО «Сегежа-Запад» объем забора (изъятия) водных ресурсов из водных объектов - 43800,00 тыс.куб.м/год и  объем сброса сточных вод, соответствующих нормативам качества - 43800,00 тыс.куб.м/год (письмо АО «Сегежа-Запад» от 22.04.2021 № 03/0107).</t>
    </r>
  </si>
  <si>
    <r>
      <rPr>
        <b/>
        <sz val="12"/>
        <color indexed="8"/>
        <rFont val="Times New Roman"/>
        <family val="1"/>
      </rPr>
      <t xml:space="preserve">По Калининградской области: </t>
    </r>
    <r>
      <rPr>
        <sz val="12"/>
        <color indexed="8"/>
        <rFont val="Times New Roman"/>
        <family val="1"/>
      </rPr>
      <t>в границах ВХУ 01.01.00.002 «Преголя» на перспективу зарезервирован Министерством природных ресурсов и экологии Калининградской области для филиала «Калининградская ТЭЦ-2» АО «Интер РАО-Электрогенерация» объем забора (изъятия) водных ресурсов из водных объектов - 4000,00 тыс. куб.м/год (письмо Министерства природных ресурсов и экологии Калининградской области от 29.07.2022 № 4465-ОС).</t>
    </r>
  </si>
  <si>
    <r>
      <rPr>
        <b/>
        <sz val="12"/>
        <color indexed="8"/>
        <rFont val="Times New Roman"/>
        <family val="1"/>
      </rPr>
      <t xml:space="preserve">По Псковской области:  </t>
    </r>
    <r>
      <rPr>
        <sz val="12"/>
        <color indexed="8"/>
        <rFont val="Times New Roman"/>
        <family val="1"/>
      </rPr>
      <t>в границах ВХУ 01.03.00.004 «Нарва» на перспективу развития  северного кластера области для развития добычи торфа Комитетом по природным ресурсам и экологии Псковской области зарезервирован объем сброса сточных вод, соответствующих нормативам качества - 1500,00 тыс.куб.м/год и в границах ВХУ 01.04.02.004 «Шелонь» на перспективу зарезервирован Комитетом природных ресурсов и экологии Псковской области для филиала  ПАО «ОГК-2» - Псковской ГРЭС объём забора (изъятия) водных ресурсов из водных объектов — 405631,40 тыс.куб.м/год  и объём сброса сточных вод, соответствующих нормативам качества — 407293,0 тыс.куб.м/год (письмо Комитета по природным ресурсам и экологии Псковской области от 14.12.2022 № Пр-05-6245).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</si>
</sst>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dd/mm/yy"/>
    <numFmt numFmtId="167" formatCode="#,##0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4"/>
      <name val="Calibri Light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0"/>
      <name val="Times New Roman"/>
      <family val="1"/>
    </font>
    <font>
      <b/>
      <sz val="12"/>
      <color indexed="53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3" fillId="0" borderId="0" xfId="0" applyNumberFormat="1" applyFont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4" fontId="4" fillId="2" borderId="1" xfId="0" applyFont="1" applyFill="1" applyBorder="1" applyAlignment="1">
      <alignment horizontal="center" vertical="center" wrapText="1"/>
    </xf>
    <xf numFmtId="164" fontId="3" fillId="0" borderId="0" xfId="0" applyFont="1" applyFill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Fill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164" fontId="3" fillId="0" borderId="0" xfId="0" applyFont="1" applyAlignment="1">
      <alignment wrapText="1"/>
    </xf>
    <xf numFmtId="164" fontId="3" fillId="0" borderId="1" xfId="0" applyFont="1" applyFill="1" applyBorder="1" applyAlignment="1">
      <alignment horizontal="left" vertical="top" wrapText="1" inden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 indent="1"/>
    </xf>
    <xf numFmtId="165" fontId="5" fillId="0" borderId="1" xfId="0" applyNumberFormat="1" applyFont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 wrapText="1"/>
    </xf>
    <xf numFmtId="164" fontId="8" fillId="0" borderId="2" xfId="0" applyFont="1" applyBorder="1" applyAlignment="1">
      <alignment horizontal="center" vertical="top" wrapText="1"/>
    </xf>
    <xf numFmtId="165" fontId="5" fillId="0" borderId="0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164" fontId="3" fillId="0" borderId="0" xfId="0" applyFon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center" vertical="top" wrapText="1"/>
    </xf>
    <xf numFmtId="165" fontId="3" fillId="0" borderId="0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top" wrapText="1"/>
    </xf>
    <xf numFmtId="165" fontId="3" fillId="3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left" vertical="top" wrapText="1"/>
    </xf>
    <xf numFmtId="165" fontId="4" fillId="0" borderId="0" xfId="0" applyNumberFormat="1" applyFont="1" applyAlignment="1">
      <alignment horizontal="center" vertical="top"/>
    </xf>
    <xf numFmtId="165" fontId="4" fillId="2" borderId="1" xfId="0" applyNumberFormat="1" applyFont="1" applyFill="1" applyBorder="1" applyAlignment="1">
      <alignment horizontal="center" vertical="top"/>
    </xf>
    <xf numFmtId="165" fontId="4" fillId="0" borderId="1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 indent="1"/>
    </xf>
    <xf numFmtId="167" fontId="3" fillId="0" borderId="1" xfId="0" applyNumberFormat="1" applyFont="1" applyBorder="1" applyAlignment="1">
      <alignment horizontal="center" vertical="top" wrapText="1"/>
    </xf>
    <xf numFmtId="164" fontId="3" fillId="0" borderId="1" xfId="0" applyFont="1" applyFill="1" applyBorder="1" applyAlignment="1">
      <alignment horizontal="left" vertical="top" wrapText="1" indent="1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left" vertical="top" wrapText="1"/>
    </xf>
    <xf numFmtId="164" fontId="3" fillId="0" borderId="0" xfId="0" applyFont="1" applyBorder="1" applyAlignment="1">
      <alignment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Название 2" xfId="20"/>
  </cellStyles>
  <dxfs count="1"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15846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1"/>
  <sheetViews>
    <sheetView showGridLines="0" tabSelected="1" zoomScale="85" zoomScaleNormal="85" workbookViewId="0" topLeftCell="A1">
      <pane ySplit="9" topLeftCell="A74" activePane="bottomLeft" state="frozen"/>
      <selection pane="topLeft" activeCell="A1" sqref="A1"/>
      <selection pane="bottomLeft" activeCell="L27" sqref="L27"/>
    </sheetView>
  </sheetViews>
  <sheetFormatPr defaultColWidth="9.140625" defaultRowHeight="15"/>
  <cols>
    <col min="1" max="1" width="28.421875" style="1" customWidth="1"/>
    <col min="2" max="2" width="55.00390625" style="1" customWidth="1"/>
    <col min="3" max="3" width="15.28125" style="1" customWidth="1"/>
    <col min="4" max="4" width="18.421875" style="1" customWidth="1"/>
    <col min="5" max="5" width="16.421875" style="1" customWidth="1"/>
    <col min="6" max="6" width="19.00390625" style="1" customWidth="1"/>
    <col min="7" max="7" width="15.140625" style="1" customWidth="1"/>
    <col min="8" max="8" width="18.57421875" style="1" customWidth="1"/>
    <col min="9" max="9" width="15.57421875" style="1" customWidth="1"/>
    <col min="10" max="10" width="19.00390625" style="1" customWidth="1"/>
    <col min="11" max="11" width="12.28125" style="1" customWidth="1"/>
    <col min="12" max="12" width="9.140625" style="1" customWidth="1"/>
    <col min="13" max="13" width="22.140625" style="1" customWidth="1"/>
    <col min="14" max="14" width="19.28125" style="1" customWidth="1"/>
    <col min="15" max="15" width="9.140625" style="1" customWidth="1"/>
    <col min="16" max="16" width="14.7109375" style="1" customWidth="1"/>
    <col min="17" max="16384" width="9.140625" style="1" customWidth="1"/>
  </cols>
  <sheetData>
    <row r="1" spans="1:2" ht="15.75">
      <c r="A1" s="2" t="s">
        <v>0</v>
      </c>
      <c r="B1" s="2"/>
    </row>
    <row r="2" ht="15.75">
      <c r="A2" s="2" t="s">
        <v>1</v>
      </c>
    </row>
    <row r="3" ht="15.75">
      <c r="A3" s="1" t="s">
        <v>2</v>
      </c>
    </row>
    <row r="4" spans="3:6" ht="15.75">
      <c r="C4" s="3"/>
      <c r="D4" s="3"/>
      <c r="E4" s="3"/>
      <c r="F4" s="3"/>
    </row>
    <row r="5" spans="1:10" s="6" customFormat="1" ht="37.5" customHeight="1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5" t="s">
        <v>7</v>
      </c>
      <c r="H5" s="5"/>
      <c r="I5" s="5"/>
      <c r="J5" s="5"/>
    </row>
    <row r="6" spans="1:10" s="6" customFormat="1" ht="18.75" customHeight="1">
      <c r="A6" s="4"/>
      <c r="B6" s="4"/>
      <c r="C6" s="4" t="s">
        <v>8</v>
      </c>
      <c r="D6" s="4"/>
      <c r="E6" s="4"/>
      <c r="F6" s="4"/>
      <c r="G6" s="4" t="s">
        <v>8</v>
      </c>
      <c r="H6" s="4"/>
      <c r="I6" s="4"/>
      <c r="J6" s="4"/>
    </row>
    <row r="7" spans="1:10" s="6" customFormat="1" ht="15.75" customHeight="1">
      <c r="A7" s="4"/>
      <c r="B7" s="4"/>
      <c r="C7" s="4" t="s">
        <v>9</v>
      </c>
      <c r="D7" s="4" t="s">
        <v>10</v>
      </c>
      <c r="E7" s="4"/>
      <c r="F7" s="4"/>
      <c r="G7" s="4" t="s">
        <v>9</v>
      </c>
      <c r="H7" s="4" t="s">
        <v>10</v>
      </c>
      <c r="I7" s="4"/>
      <c r="J7" s="4" t="s">
        <v>11</v>
      </c>
    </row>
    <row r="8" spans="1:10" s="6" customFormat="1" ht="48" customHeight="1">
      <c r="A8" s="4"/>
      <c r="B8" s="4"/>
      <c r="C8" s="4"/>
      <c r="D8" s="4" t="s">
        <v>12</v>
      </c>
      <c r="E8" s="4" t="s">
        <v>13</v>
      </c>
      <c r="F8" s="4"/>
      <c r="G8" s="4"/>
      <c r="H8" s="4" t="s">
        <v>12</v>
      </c>
      <c r="I8" s="4" t="s">
        <v>13</v>
      </c>
      <c r="J8" s="4"/>
    </row>
    <row r="9" spans="1:10" ht="15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</row>
    <row r="10" spans="1:11" ht="17.25" customHeight="1">
      <c r="A10" s="8" t="s">
        <v>14</v>
      </c>
      <c r="B10" s="9" t="s">
        <v>15</v>
      </c>
      <c r="C10" s="10">
        <v>23</v>
      </c>
      <c r="D10" s="10">
        <v>23</v>
      </c>
      <c r="E10" s="10" t="s">
        <v>16</v>
      </c>
      <c r="F10" s="10">
        <v>83600</v>
      </c>
      <c r="G10" s="10">
        <v>23</v>
      </c>
      <c r="H10" s="10">
        <v>23</v>
      </c>
      <c r="I10" s="10" t="s">
        <v>16</v>
      </c>
      <c r="J10" s="11">
        <v>0</v>
      </c>
      <c r="K10" s="12"/>
    </row>
    <row r="11" spans="1:17" ht="42.75">
      <c r="A11" s="8"/>
      <c r="B11" s="13" t="s">
        <v>17</v>
      </c>
      <c r="C11" s="11">
        <v>23</v>
      </c>
      <c r="D11" s="11">
        <v>23</v>
      </c>
      <c r="E11" s="10" t="s">
        <v>16</v>
      </c>
      <c r="F11" s="11">
        <v>83600</v>
      </c>
      <c r="G11" s="11">
        <v>23</v>
      </c>
      <c r="H11" s="11">
        <v>23</v>
      </c>
      <c r="I11" s="10" t="s">
        <v>16</v>
      </c>
      <c r="J11" s="11">
        <v>0</v>
      </c>
      <c r="K11" s="12"/>
      <c r="N11"/>
      <c r="O11" s="14"/>
      <c r="P11" s="14"/>
      <c r="Q11" s="14"/>
    </row>
    <row r="12" spans="1:17" ht="32.25" customHeight="1">
      <c r="A12" s="8"/>
      <c r="B12" s="9" t="s">
        <v>18</v>
      </c>
      <c r="C12" s="10">
        <v>3740100</v>
      </c>
      <c r="D12" s="10">
        <v>3740100</v>
      </c>
      <c r="E12" s="10" t="s">
        <v>16</v>
      </c>
      <c r="F12" s="10">
        <v>1981900</v>
      </c>
      <c r="G12" s="10">
        <v>2610186.9</v>
      </c>
      <c r="H12" s="10">
        <v>2610186.9</v>
      </c>
      <c r="I12" s="10" t="s">
        <v>16</v>
      </c>
      <c r="J12" s="10">
        <v>1068569.28</v>
      </c>
      <c r="K12" s="12"/>
      <c r="N12"/>
      <c r="O12" s="14"/>
      <c r="P12" s="15"/>
      <c r="Q12" s="14"/>
    </row>
    <row r="13" spans="1:17" ht="42.75">
      <c r="A13" s="8"/>
      <c r="B13" s="16" t="s">
        <v>19</v>
      </c>
      <c r="C13" s="17">
        <v>3740100</v>
      </c>
      <c r="D13" s="17">
        <v>3740100</v>
      </c>
      <c r="E13" s="10" t="s">
        <v>16</v>
      </c>
      <c r="F13" s="17">
        <v>1981900</v>
      </c>
      <c r="G13" s="17">
        <v>2610186.9</v>
      </c>
      <c r="H13" s="17">
        <v>2610186.9</v>
      </c>
      <c r="I13" s="10" t="s">
        <v>16</v>
      </c>
      <c r="J13" s="17">
        <v>1068569.28</v>
      </c>
      <c r="K13" s="12"/>
      <c r="N13" s="15"/>
      <c r="O13" s="14"/>
      <c r="P13" s="15"/>
      <c r="Q13" s="14"/>
    </row>
    <row r="14" spans="1:17" ht="16.5">
      <c r="A14" s="8"/>
      <c r="B14" s="13" t="s">
        <v>20</v>
      </c>
      <c r="C14" s="11">
        <v>1454630</v>
      </c>
      <c r="D14" s="11">
        <v>1454630</v>
      </c>
      <c r="E14" s="10" t="s">
        <v>16</v>
      </c>
      <c r="F14" s="11">
        <v>94700</v>
      </c>
      <c r="G14" s="11">
        <v>1387375.15</v>
      </c>
      <c r="H14" s="11">
        <v>1387375.15</v>
      </c>
      <c r="I14" s="10" t="s">
        <v>16</v>
      </c>
      <c r="J14" s="11">
        <v>1803.7</v>
      </c>
      <c r="K14" s="12"/>
      <c r="N14" s="15"/>
      <c r="O14" s="14"/>
      <c r="P14" s="15"/>
      <c r="Q14" s="14"/>
    </row>
    <row r="15" spans="1:17" ht="16.5">
      <c r="A15" s="8"/>
      <c r="B15" s="13" t="s">
        <v>21</v>
      </c>
      <c r="C15" s="11">
        <v>2265220</v>
      </c>
      <c r="D15" s="11">
        <v>2265220</v>
      </c>
      <c r="E15" s="10" t="s">
        <v>16</v>
      </c>
      <c r="F15" s="11">
        <v>1868400</v>
      </c>
      <c r="G15" s="11">
        <v>1202596.75</v>
      </c>
      <c r="H15" s="11">
        <v>1202596.75</v>
      </c>
      <c r="I15" s="10" t="s">
        <v>16</v>
      </c>
      <c r="J15" s="11">
        <v>1066765.58</v>
      </c>
      <c r="K15" s="12"/>
      <c r="N15" s="15"/>
      <c r="O15" s="14"/>
      <c r="P15" s="14"/>
      <c r="Q15" s="14"/>
    </row>
    <row r="16" spans="1:17" ht="42.75">
      <c r="A16" s="8"/>
      <c r="B16" s="13" t="s">
        <v>22</v>
      </c>
      <c r="C16" s="11">
        <v>20250</v>
      </c>
      <c r="D16" s="11">
        <v>20250</v>
      </c>
      <c r="E16" s="10" t="s">
        <v>16</v>
      </c>
      <c r="F16" s="11">
        <v>18800</v>
      </c>
      <c r="G16" s="11">
        <v>20215</v>
      </c>
      <c r="H16" s="11">
        <v>20215</v>
      </c>
      <c r="I16" s="10" t="s">
        <v>16</v>
      </c>
      <c r="J16" s="11">
        <v>0</v>
      </c>
      <c r="K16" s="12"/>
      <c r="N16" s="14"/>
      <c r="O16" s="14"/>
      <c r="P16" s="14"/>
      <c r="Q16" s="14"/>
    </row>
    <row r="17" spans="1:17" ht="17.25" customHeight="1">
      <c r="A17" s="8" t="s">
        <v>23</v>
      </c>
      <c r="B17" s="9" t="s">
        <v>15</v>
      </c>
      <c r="C17" s="10">
        <v>685470</v>
      </c>
      <c r="D17" s="10">
        <v>685470</v>
      </c>
      <c r="E17" s="10" t="s">
        <v>16</v>
      </c>
      <c r="F17" s="10">
        <v>946950</v>
      </c>
      <c r="G17" s="10">
        <v>618068.29</v>
      </c>
      <c r="H17" s="10">
        <v>618068.29</v>
      </c>
      <c r="I17" s="10" t="s">
        <v>16</v>
      </c>
      <c r="J17" s="10">
        <v>916955.83</v>
      </c>
      <c r="K17" s="12"/>
      <c r="N17" s="14"/>
      <c r="O17" s="14"/>
      <c r="P17" s="14"/>
      <c r="Q17" s="14"/>
    </row>
    <row r="18" spans="1:17" ht="16.5">
      <c r="A18" s="8"/>
      <c r="B18" s="13" t="s">
        <v>24</v>
      </c>
      <c r="C18" s="11">
        <v>473900</v>
      </c>
      <c r="D18" s="11">
        <v>473900</v>
      </c>
      <c r="E18" s="10" t="s">
        <v>16</v>
      </c>
      <c r="F18" s="11">
        <v>745820</v>
      </c>
      <c r="G18" s="11">
        <v>459987.6</v>
      </c>
      <c r="H18" s="11">
        <v>459987.6</v>
      </c>
      <c r="I18" s="10" t="s">
        <v>16</v>
      </c>
      <c r="J18" s="11">
        <v>731243.64</v>
      </c>
      <c r="K18" s="12"/>
      <c r="M18" s="15"/>
      <c r="N18" s="14"/>
      <c r="O18" s="14"/>
      <c r="P18" s="14"/>
      <c r="Q18" s="14"/>
    </row>
    <row r="19" spans="1:16" ht="16.5">
      <c r="A19" s="8"/>
      <c r="B19" s="13" t="s">
        <v>25</v>
      </c>
      <c r="C19" s="11">
        <v>32100</v>
      </c>
      <c r="D19" s="11">
        <v>32100</v>
      </c>
      <c r="E19" s="10" t="s">
        <v>16</v>
      </c>
      <c r="F19" s="11">
        <v>27400</v>
      </c>
      <c r="G19" s="11">
        <v>31995.93</v>
      </c>
      <c r="H19" s="11">
        <v>31995.93</v>
      </c>
      <c r="I19" s="10" t="s">
        <v>16</v>
      </c>
      <c r="J19" s="11">
        <v>26533.906</v>
      </c>
      <c r="K19" s="12"/>
      <c r="M19" s="15"/>
      <c r="N19" s="18"/>
      <c r="O19" s="14"/>
      <c r="P19" s="14"/>
    </row>
    <row r="20" spans="1:16" ht="21.75" customHeight="1">
      <c r="A20" s="8"/>
      <c r="B20" s="13" t="s">
        <v>26</v>
      </c>
      <c r="C20" s="19">
        <v>159000</v>
      </c>
      <c r="D20" s="19">
        <v>159000</v>
      </c>
      <c r="E20" s="20" t="s">
        <v>16</v>
      </c>
      <c r="F20" s="19">
        <v>164000</v>
      </c>
      <c r="G20" s="21">
        <v>126084.76</v>
      </c>
      <c r="H20" s="21">
        <v>126084.76</v>
      </c>
      <c r="I20" s="20" t="s">
        <v>16</v>
      </c>
      <c r="J20" s="11">
        <v>159178.28</v>
      </c>
      <c r="K20" s="22"/>
      <c r="L20" s="22"/>
      <c r="M20" s="15"/>
      <c r="N20" s="23"/>
      <c r="O20" s="14"/>
      <c r="P20" s="14"/>
    </row>
    <row r="21" spans="1:16" ht="42.75">
      <c r="A21" s="8"/>
      <c r="B21" s="13" t="s">
        <v>17</v>
      </c>
      <c r="C21" s="11">
        <v>20470</v>
      </c>
      <c r="D21" s="11">
        <v>20470</v>
      </c>
      <c r="E21" s="10" t="s">
        <v>16</v>
      </c>
      <c r="F21" s="11">
        <v>9730</v>
      </c>
      <c r="G21" s="11">
        <v>0</v>
      </c>
      <c r="H21" s="11">
        <v>0</v>
      </c>
      <c r="I21" s="10" t="s">
        <v>16</v>
      </c>
      <c r="J21" s="11">
        <v>0</v>
      </c>
      <c r="K21" s="12"/>
      <c r="N21" s="23"/>
      <c r="O21" s="14"/>
      <c r="P21" s="14"/>
    </row>
    <row r="22" spans="1:16" ht="29.25">
      <c r="A22" s="8"/>
      <c r="B22" s="9" t="s">
        <v>18</v>
      </c>
      <c r="C22" s="10">
        <v>6208180</v>
      </c>
      <c r="D22" s="10">
        <v>6208180</v>
      </c>
      <c r="E22" s="10" t="s">
        <v>16</v>
      </c>
      <c r="F22" s="10">
        <v>5530369</v>
      </c>
      <c r="G22" s="10">
        <v>5326898.611</v>
      </c>
      <c r="H22" s="10">
        <v>5326898.611</v>
      </c>
      <c r="I22" s="24" t="s">
        <v>16</v>
      </c>
      <c r="J22" s="10">
        <v>4109441.89</v>
      </c>
      <c r="K22" s="12"/>
      <c r="N22" s="23"/>
      <c r="O22" s="25"/>
      <c r="P22" s="26"/>
    </row>
    <row r="23" spans="1:16" ht="29.25">
      <c r="A23" s="8"/>
      <c r="B23" s="16" t="s">
        <v>27</v>
      </c>
      <c r="C23" s="17">
        <v>1849000</v>
      </c>
      <c r="D23" s="17">
        <v>1849000</v>
      </c>
      <c r="E23" s="27" t="s">
        <v>16</v>
      </c>
      <c r="F23" s="17">
        <v>1928000</v>
      </c>
      <c r="G23" s="17">
        <v>1821761.701</v>
      </c>
      <c r="H23" s="17">
        <v>1821761.701</v>
      </c>
      <c r="I23" s="27" t="s">
        <v>16</v>
      </c>
      <c r="J23" s="17">
        <v>1901391.3929</v>
      </c>
      <c r="K23" s="12"/>
      <c r="N23" s="23"/>
      <c r="O23" s="25"/>
      <c r="P23" s="26"/>
    </row>
    <row r="24" spans="1:16" ht="16.5">
      <c r="A24" s="8"/>
      <c r="B24" s="13" t="s">
        <v>28</v>
      </c>
      <c r="C24" s="11">
        <v>1400000</v>
      </c>
      <c r="D24" s="11">
        <v>1400000</v>
      </c>
      <c r="E24" s="10" t="s">
        <v>16</v>
      </c>
      <c r="F24" s="11">
        <v>1457000</v>
      </c>
      <c r="G24" s="11">
        <v>1372795.701</v>
      </c>
      <c r="H24" s="11">
        <v>1372795.701</v>
      </c>
      <c r="I24" s="10" t="s">
        <v>16</v>
      </c>
      <c r="J24" s="11">
        <v>1430497.528</v>
      </c>
      <c r="K24" s="12"/>
      <c r="N24" s="23"/>
      <c r="O24" s="25"/>
      <c r="P24" s="26"/>
    </row>
    <row r="25" spans="1:16" ht="16.5">
      <c r="A25" s="8"/>
      <c r="B25" s="13" t="s">
        <v>29</v>
      </c>
      <c r="C25" s="11">
        <v>449000</v>
      </c>
      <c r="D25" s="11">
        <v>449000</v>
      </c>
      <c r="E25" s="10" t="s">
        <v>16</v>
      </c>
      <c r="F25" s="11">
        <v>471000</v>
      </c>
      <c r="G25" s="11">
        <v>448966</v>
      </c>
      <c r="H25" s="11">
        <v>448966</v>
      </c>
      <c r="I25" s="10" t="s">
        <v>16</v>
      </c>
      <c r="J25" s="11">
        <v>470893.8649</v>
      </c>
      <c r="K25" s="12"/>
      <c r="N25" s="28"/>
      <c r="O25" s="25"/>
      <c r="P25" s="26"/>
    </row>
    <row r="26" spans="1:16" ht="16.5">
      <c r="A26" s="8"/>
      <c r="B26" s="16" t="s">
        <v>30</v>
      </c>
      <c r="C26" s="29">
        <v>1365000</v>
      </c>
      <c r="D26" s="29">
        <v>1365000</v>
      </c>
      <c r="E26" s="30" t="s">
        <v>16</v>
      </c>
      <c r="F26" s="29">
        <v>1356900</v>
      </c>
      <c r="G26" s="29">
        <v>735891.71</v>
      </c>
      <c r="H26" s="29">
        <v>735891.71</v>
      </c>
      <c r="I26" s="30" t="s">
        <v>16</v>
      </c>
      <c r="J26" s="29">
        <v>157758.61461000005</v>
      </c>
      <c r="K26" s="12"/>
      <c r="N26" s="25"/>
      <c r="O26" s="25"/>
      <c r="P26" s="26"/>
    </row>
    <row r="27" spans="1:16" ht="21.75" customHeight="1">
      <c r="A27" s="8"/>
      <c r="B27" s="13" t="s">
        <v>31</v>
      </c>
      <c r="C27" s="11">
        <v>1365000</v>
      </c>
      <c r="D27" s="11">
        <v>1365000</v>
      </c>
      <c r="E27" s="10" t="s">
        <v>16</v>
      </c>
      <c r="F27" s="11">
        <v>1356900</v>
      </c>
      <c r="G27" s="31">
        <v>735891.71</v>
      </c>
      <c r="H27" s="31">
        <v>735891.71</v>
      </c>
      <c r="I27" s="10" t="s">
        <v>16</v>
      </c>
      <c r="J27" s="11">
        <v>157758.61461000005</v>
      </c>
      <c r="K27" s="12"/>
      <c r="N27" s="25"/>
      <c r="O27" s="25"/>
      <c r="P27" s="6"/>
    </row>
    <row r="28" spans="1:15" ht="32.25" customHeight="1">
      <c r="A28" s="8"/>
      <c r="B28" s="16" t="s">
        <v>19</v>
      </c>
      <c r="C28" s="29">
        <v>2994180</v>
      </c>
      <c r="D28" s="29">
        <v>2994180</v>
      </c>
      <c r="E28" s="30" t="s">
        <v>16</v>
      </c>
      <c r="F28" s="29">
        <v>2245469</v>
      </c>
      <c r="G28" s="29">
        <v>2769245.2</v>
      </c>
      <c r="H28" s="29">
        <v>2769245.2</v>
      </c>
      <c r="I28" s="30" t="s">
        <v>16</v>
      </c>
      <c r="J28" s="29">
        <v>2050291.8838</v>
      </c>
      <c r="K28" s="12"/>
      <c r="N28" s="14"/>
      <c r="O28" s="14"/>
    </row>
    <row r="29" spans="1:15" ht="16.5">
      <c r="A29" s="8"/>
      <c r="B29" s="13" t="s">
        <v>32</v>
      </c>
      <c r="C29" s="11">
        <v>134000</v>
      </c>
      <c r="D29" s="11">
        <v>134000</v>
      </c>
      <c r="E29" s="10" t="s">
        <v>16</v>
      </c>
      <c r="F29" s="11">
        <v>45200</v>
      </c>
      <c r="G29" s="11">
        <v>134000</v>
      </c>
      <c r="H29" s="11">
        <v>134000</v>
      </c>
      <c r="I29" s="10" t="s">
        <v>16</v>
      </c>
      <c r="J29" s="11">
        <v>15562.277329999997</v>
      </c>
      <c r="K29" s="12"/>
      <c r="N29" s="14"/>
      <c r="O29" s="14"/>
    </row>
    <row r="30" spans="1:15" ht="29.25">
      <c r="A30" s="8"/>
      <c r="B30" s="13" t="s">
        <v>33</v>
      </c>
      <c r="C30" s="11">
        <v>1467400</v>
      </c>
      <c r="D30" s="11">
        <v>1467400</v>
      </c>
      <c r="E30" s="10" t="s">
        <v>16</v>
      </c>
      <c r="F30" s="11">
        <v>1499200</v>
      </c>
      <c r="G30" s="11">
        <v>1340410.3748</v>
      </c>
      <c r="H30" s="11">
        <v>1340410.3748</v>
      </c>
      <c r="I30" s="10" t="s">
        <v>16</v>
      </c>
      <c r="J30" s="11">
        <v>1399863.03</v>
      </c>
      <c r="K30" s="12"/>
      <c r="N30" s="14"/>
      <c r="O30" s="14"/>
    </row>
    <row r="31" spans="1:11" ht="16.5">
      <c r="A31" s="8"/>
      <c r="B31" s="13" t="s">
        <v>20</v>
      </c>
      <c r="C31" s="11">
        <v>422180</v>
      </c>
      <c r="D31" s="11">
        <v>422180</v>
      </c>
      <c r="E31" s="10" t="s">
        <v>16</v>
      </c>
      <c r="F31" s="11">
        <v>540079</v>
      </c>
      <c r="G31" s="11">
        <v>325188.08700000006</v>
      </c>
      <c r="H31" s="11">
        <v>325188.08700000006</v>
      </c>
      <c r="I31" s="10" t="s">
        <v>16</v>
      </c>
      <c r="J31" s="11">
        <v>507725.9744</v>
      </c>
      <c r="K31" s="12"/>
    </row>
    <row r="32" spans="1:11" ht="16.5">
      <c r="A32" s="8"/>
      <c r="B32" s="13" t="s">
        <v>21</v>
      </c>
      <c r="C32" s="11">
        <v>970600</v>
      </c>
      <c r="D32" s="11">
        <v>970600</v>
      </c>
      <c r="E32" s="10" t="s">
        <v>16</v>
      </c>
      <c r="F32" s="11">
        <v>138400</v>
      </c>
      <c r="G32" s="11">
        <v>969646.74</v>
      </c>
      <c r="H32" s="11">
        <v>969646.74</v>
      </c>
      <c r="I32" s="10" t="s">
        <v>16</v>
      </c>
      <c r="J32" s="11">
        <v>127136.33205</v>
      </c>
      <c r="K32" s="12"/>
    </row>
    <row r="33" spans="1:11" ht="45" customHeight="1">
      <c r="A33" s="8"/>
      <c r="B33" s="13" t="s">
        <v>22</v>
      </c>
      <c r="C33" s="11">
        <v>0</v>
      </c>
      <c r="D33" s="11">
        <v>0</v>
      </c>
      <c r="E33" s="10" t="s">
        <v>16</v>
      </c>
      <c r="F33" s="11">
        <v>22590</v>
      </c>
      <c r="G33" s="11">
        <v>0</v>
      </c>
      <c r="H33" s="11">
        <v>0</v>
      </c>
      <c r="I33" s="10" t="s">
        <v>16</v>
      </c>
      <c r="J33" s="11">
        <v>4.27</v>
      </c>
      <c r="K33" s="12"/>
    </row>
    <row r="34" spans="1:11" ht="36" customHeight="1">
      <c r="A34" s="8"/>
      <c r="B34" s="9" t="s">
        <v>34</v>
      </c>
      <c r="C34" s="10">
        <v>114</v>
      </c>
      <c r="D34" s="10">
        <v>114</v>
      </c>
      <c r="E34" s="10" t="s">
        <v>16</v>
      </c>
      <c r="F34" s="10">
        <v>110.3</v>
      </c>
      <c r="G34" s="10">
        <v>95.54</v>
      </c>
      <c r="H34" s="10">
        <v>95.54</v>
      </c>
      <c r="I34" s="10" t="s">
        <v>16</v>
      </c>
      <c r="J34" s="10">
        <v>0</v>
      </c>
      <c r="K34" s="12"/>
    </row>
    <row r="35" spans="1:11" ht="31.5" customHeight="1">
      <c r="A35" s="8"/>
      <c r="B35" s="16" t="s">
        <v>35</v>
      </c>
      <c r="C35" s="17">
        <v>114</v>
      </c>
      <c r="D35" s="17">
        <v>114</v>
      </c>
      <c r="E35" s="17" t="s">
        <v>16</v>
      </c>
      <c r="F35" s="17">
        <v>110.3</v>
      </c>
      <c r="G35" s="11">
        <v>95.54</v>
      </c>
      <c r="H35" s="11">
        <v>95.54</v>
      </c>
      <c r="I35" s="17" t="s">
        <v>16</v>
      </c>
      <c r="J35" s="11">
        <v>0</v>
      </c>
      <c r="K35" s="12"/>
    </row>
    <row r="36" spans="1:11" ht="16.5">
      <c r="A36" s="8"/>
      <c r="B36" s="13" t="s">
        <v>36</v>
      </c>
      <c r="C36" s="11">
        <v>114</v>
      </c>
      <c r="D36" s="11">
        <v>114</v>
      </c>
      <c r="E36" s="11" t="s">
        <v>16</v>
      </c>
      <c r="F36" s="11">
        <v>110.3</v>
      </c>
      <c r="G36" s="11">
        <v>95.54</v>
      </c>
      <c r="H36" s="11">
        <v>95.54</v>
      </c>
      <c r="I36" s="11" t="s">
        <v>16</v>
      </c>
      <c r="J36" s="11">
        <v>0</v>
      </c>
      <c r="K36" s="12"/>
    </row>
    <row r="37" spans="1:11" ht="32.25" customHeight="1">
      <c r="A37" s="8" t="s">
        <v>37</v>
      </c>
      <c r="B37" s="9" t="s">
        <v>38</v>
      </c>
      <c r="C37" s="10" t="s">
        <v>16</v>
      </c>
      <c r="D37" s="10" t="s">
        <v>16</v>
      </c>
      <c r="E37" s="10" t="s">
        <v>16</v>
      </c>
      <c r="F37" s="10" t="s">
        <v>16</v>
      </c>
      <c r="G37" s="32">
        <v>0</v>
      </c>
      <c r="H37" s="32">
        <v>0</v>
      </c>
      <c r="I37" s="32">
        <v>0</v>
      </c>
      <c r="J37" s="32">
        <v>0</v>
      </c>
      <c r="K37" s="12"/>
    </row>
    <row r="38" spans="1:11" ht="29.25">
      <c r="A38" s="8"/>
      <c r="B38" s="16" t="s">
        <v>27</v>
      </c>
      <c r="C38" s="11" t="s">
        <v>16</v>
      </c>
      <c r="D38" s="11" t="s">
        <v>16</v>
      </c>
      <c r="E38" s="11" t="s">
        <v>16</v>
      </c>
      <c r="F38" s="11" t="s">
        <v>16</v>
      </c>
      <c r="G38" s="32">
        <v>0</v>
      </c>
      <c r="H38" s="32">
        <v>0</v>
      </c>
      <c r="I38" s="32">
        <v>0</v>
      </c>
      <c r="J38" s="32">
        <v>0</v>
      </c>
      <c r="K38" s="12"/>
    </row>
    <row r="39" spans="1:11" ht="16.5">
      <c r="A39" s="8"/>
      <c r="B39" s="13" t="s">
        <v>39</v>
      </c>
      <c r="C39" s="11" t="s">
        <v>16</v>
      </c>
      <c r="D39" s="11" t="s">
        <v>16</v>
      </c>
      <c r="E39" s="11" t="s">
        <v>16</v>
      </c>
      <c r="F39" s="11" t="s">
        <v>16</v>
      </c>
      <c r="G39" s="32">
        <v>0</v>
      </c>
      <c r="H39" s="32">
        <v>0</v>
      </c>
      <c r="I39" s="32">
        <v>0</v>
      </c>
      <c r="J39" s="32">
        <v>0</v>
      </c>
      <c r="K39" s="12"/>
    </row>
    <row r="40" spans="1:11" ht="16.5">
      <c r="A40" s="8"/>
      <c r="B40" s="13" t="s">
        <v>40</v>
      </c>
      <c r="C40" s="11" t="s">
        <v>16</v>
      </c>
      <c r="D40" s="11" t="s">
        <v>16</v>
      </c>
      <c r="E40" s="11" t="s">
        <v>16</v>
      </c>
      <c r="F40" s="11" t="s">
        <v>16</v>
      </c>
      <c r="G40" s="32">
        <v>0</v>
      </c>
      <c r="H40" s="32">
        <v>0</v>
      </c>
      <c r="I40" s="32">
        <v>0</v>
      </c>
      <c r="J40" s="32">
        <v>0</v>
      </c>
      <c r="K40" s="12"/>
    </row>
    <row r="41" spans="1:11" ht="16.5">
      <c r="A41" s="8"/>
      <c r="B41" s="13" t="s">
        <v>41</v>
      </c>
      <c r="C41" s="11" t="s">
        <v>16</v>
      </c>
      <c r="D41" s="11" t="s">
        <v>16</v>
      </c>
      <c r="E41" s="11" t="s">
        <v>16</v>
      </c>
      <c r="F41" s="11" t="s">
        <v>16</v>
      </c>
      <c r="G41" s="32">
        <v>0</v>
      </c>
      <c r="H41" s="32">
        <v>0</v>
      </c>
      <c r="I41" s="32">
        <v>0</v>
      </c>
      <c r="J41" s="32">
        <v>0</v>
      </c>
      <c r="K41" s="12"/>
    </row>
    <row r="42" spans="1:11" ht="16.5">
      <c r="A42" s="8"/>
      <c r="B42" s="13" t="s">
        <v>42</v>
      </c>
      <c r="C42" s="11" t="s">
        <v>16</v>
      </c>
      <c r="D42" s="11" t="s">
        <v>16</v>
      </c>
      <c r="E42" s="11" t="s">
        <v>16</v>
      </c>
      <c r="F42" s="11" t="s">
        <v>16</v>
      </c>
      <c r="G42" s="32">
        <v>0</v>
      </c>
      <c r="H42" s="32">
        <v>0</v>
      </c>
      <c r="I42" s="32">
        <v>0</v>
      </c>
      <c r="J42" s="32">
        <v>0</v>
      </c>
      <c r="K42" s="12"/>
    </row>
    <row r="43" spans="1:11" ht="29.25">
      <c r="A43" s="8"/>
      <c r="B43" s="13" t="s">
        <v>43</v>
      </c>
      <c r="C43" s="11" t="s">
        <v>16</v>
      </c>
      <c r="D43" s="11" t="s">
        <v>16</v>
      </c>
      <c r="E43" s="11" t="s">
        <v>16</v>
      </c>
      <c r="F43" s="11" t="s">
        <v>16</v>
      </c>
      <c r="G43" s="32">
        <v>0</v>
      </c>
      <c r="H43" s="32">
        <v>0</v>
      </c>
      <c r="I43" s="32">
        <v>0</v>
      </c>
      <c r="J43" s="32">
        <v>0</v>
      </c>
      <c r="K43" s="12"/>
    </row>
    <row r="44" spans="1:11" ht="21" customHeight="1">
      <c r="A44" s="8"/>
      <c r="B44" s="13" t="s">
        <v>28</v>
      </c>
      <c r="C44" s="11" t="s">
        <v>16</v>
      </c>
      <c r="D44" s="11" t="s">
        <v>16</v>
      </c>
      <c r="E44" s="11" t="s">
        <v>16</v>
      </c>
      <c r="F44" s="11" t="s">
        <v>16</v>
      </c>
      <c r="G44" s="32">
        <v>0</v>
      </c>
      <c r="H44" s="32">
        <v>0</v>
      </c>
      <c r="I44" s="32">
        <v>0</v>
      </c>
      <c r="J44" s="32">
        <v>0</v>
      </c>
      <c r="K44" s="12"/>
    </row>
    <row r="45" spans="1:11" ht="33.75" customHeight="1">
      <c r="A45" s="8"/>
      <c r="B45" s="16" t="s">
        <v>19</v>
      </c>
      <c r="C45" s="17" t="s">
        <v>16</v>
      </c>
      <c r="D45" s="17" t="s">
        <v>16</v>
      </c>
      <c r="E45" s="17" t="s">
        <v>16</v>
      </c>
      <c r="F45" s="17" t="s">
        <v>16</v>
      </c>
      <c r="G45" s="32">
        <v>0</v>
      </c>
      <c r="H45" s="32">
        <v>0</v>
      </c>
      <c r="I45" s="32">
        <v>0</v>
      </c>
      <c r="J45" s="32">
        <v>0</v>
      </c>
      <c r="K45" s="12"/>
    </row>
    <row r="46" spans="1:11" ht="29.25">
      <c r="A46" s="8"/>
      <c r="B46" s="13" t="s">
        <v>33</v>
      </c>
      <c r="C46" s="11" t="s">
        <v>16</v>
      </c>
      <c r="D46" s="11" t="s">
        <v>16</v>
      </c>
      <c r="E46" s="11" t="s">
        <v>16</v>
      </c>
      <c r="F46" s="11" t="s">
        <v>16</v>
      </c>
      <c r="G46" s="32">
        <v>0</v>
      </c>
      <c r="H46" s="32">
        <v>0</v>
      </c>
      <c r="I46" s="32">
        <v>0</v>
      </c>
      <c r="J46" s="32">
        <v>0</v>
      </c>
      <c r="K46" s="12"/>
    </row>
    <row r="47" spans="1:11" ht="29.25">
      <c r="A47" s="8"/>
      <c r="B47" s="9" t="s">
        <v>44</v>
      </c>
      <c r="C47" s="10">
        <v>316000</v>
      </c>
      <c r="D47" s="10">
        <v>316000</v>
      </c>
      <c r="E47" s="11" t="s">
        <v>16</v>
      </c>
      <c r="F47" s="10">
        <v>316000</v>
      </c>
      <c r="G47" s="10">
        <v>316000</v>
      </c>
      <c r="H47" s="10">
        <v>316000</v>
      </c>
      <c r="I47" s="11" t="s">
        <v>16</v>
      </c>
      <c r="J47" s="10">
        <v>316000</v>
      </c>
      <c r="K47" s="12"/>
    </row>
    <row r="48" spans="1:11" ht="29.25">
      <c r="A48" s="8"/>
      <c r="B48" s="13" t="s">
        <v>45</v>
      </c>
      <c r="C48" s="11">
        <v>316000</v>
      </c>
      <c r="D48" s="11">
        <v>316000</v>
      </c>
      <c r="E48" s="11" t="s">
        <v>16</v>
      </c>
      <c r="F48" s="11">
        <v>316000</v>
      </c>
      <c r="G48" s="11">
        <v>316000</v>
      </c>
      <c r="H48" s="11">
        <v>316000</v>
      </c>
      <c r="I48" s="11" t="s">
        <v>16</v>
      </c>
      <c r="J48" s="11">
        <v>316000</v>
      </c>
      <c r="K48" s="12"/>
    </row>
    <row r="49" spans="1:11" ht="44.25" customHeight="1">
      <c r="A49" s="8"/>
      <c r="B49" s="9" t="s">
        <v>46</v>
      </c>
      <c r="C49" s="10">
        <f>SUM(C50:C60)</f>
        <v>177141.5</v>
      </c>
      <c r="D49" s="10">
        <f>SUM(D50:D60)</f>
        <v>177141.5</v>
      </c>
      <c r="E49" s="11" t="s">
        <v>16</v>
      </c>
      <c r="F49" s="10">
        <f>SUM(F50:F60)</f>
        <v>177213</v>
      </c>
      <c r="G49" s="33">
        <f>SUM(G50:G60)</f>
        <v>98531.73599999999</v>
      </c>
      <c r="H49" s="33">
        <f>SUM(H50:H60)</f>
        <v>98531.73599999999</v>
      </c>
      <c r="I49" s="11">
        <f>SUM(I50:I60)</f>
        <v>0</v>
      </c>
      <c r="J49" s="33">
        <f>SUM(J50:J60)</f>
        <v>100433.639</v>
      </c>
      <c r="K49" s="12"/>
    </row>
    <row r="50" spans="1:11" ht="28.5" customHeight="1">
      <c r="A50" s="8"/>
      <c r="B50" s="13" t="s">
        <v>47</v>
      </c>
      <c r="C50" s="11">
        <v>1080</v>
      </c>
      <c r="D50" s="11">
        <v>1080</v>
      </c>
      <c r="E50" s="11" t="s">
        <v>16</v>
      </c>
      <c r="F50" s="11">
        <v>956</v>
      </c>
      <c r="G50" s="11">
        <v>1079.75</v>
      </c>
      <c r="H50" s="11">
        <v>1079.75</v>
      </c>
      <c r="I50" s="11">
        <v>0</v>
      </c>
      <c r="J50" s="11">
        <v>955.75</v>
      </c>
      <c r="K50" s="12"/>
    </row>
    <row r="51" spans="1:11" ht="16.5">
      <c r="A51" s="8"/>
      <c r="B51" s="13" t="s">
        <v>48</v>
      </c>
      <c r="C51" s="11" t="s">
        <v>16</v>
      </c>
      <c r="D51" s="11" t="s">
        <v>16</v>
      </c>
      <c r="E51" s="11" t="s">
        <v>16</v>
      </c>
      <c r="F51" s="11" t="s">
        <v>16</v>
      </c>
      <c r="G51" s="11">
        <v>0</v>
      </c>
      <c r="H51" s="11">
        <v>0</v>
      </c>
      <c r="I51" s="11">
        <v>0</v>
      </c>
      <c r="J51" s="11">
        <v>0</v>
      </c>
      <c r="K51" s="12"/>
    </row>
    <row r="52" spans="1:11" ht="16.5">
      <c r="A52" s="8"/>
      <c r="B52" s="13" t="s">
        <v>49</v>
      </c>
      <c r="C52" s="11" t="s">
        <v>16</v>
      </c>
      <c r="D52" s="11" t="s">
        <v>16</v>
      </c>
      <c r="E52" s="11" t="s">
        <v>16</v>
      </c>
      <c r="F52" s="11" t="s">
        <v>16</v>
      </c>
      <c r="G52" s="11">
        <v>0</v>
      </c>
      <c r="H52" s="11">
        <v>0</v>
      </c>
      <c r="I52" s="11">
        <v>0</v>
      </c>
      <c r="J52" s="11">
        <v>0</v>
      </c>
      <c r="K52" s="12"/>
    </row>
    <row r="53" spans="1:11" ht="42.75">
      <c r="A53" s="8"/>
      <c r="B53" s="13" t="s">
        <v>50</v>
      </c>
      <c r="C53" s="11">
        <v>1103</v>
      </c>
      <c r="D53" s="11">
        <v>1103</v>
      </c>
      <c r="E53" s="11" t="s">
        <v>16</v>
      </c>
      <c r="F53" s="11">
        <v>696</v>
      </c>
      <c r="G53" s="11">
        <v>867.89</v>
      </c>
      <c r="H53" s="11">
        <v>867.89</v>
      </c>
      <c r="I53" s="11">
        <v>0</v>
      </c>
      <c r="J53" s="11">
        <v>685.91</v>
      </c>
      <c r="K53" s="12"/>
    </row>
    <row r="54" spans="1:11" ht="29.25">
      <c r="A54" s="8"/>
      <c r="B54" s="13" t="s">
        <v>51</v>
      </c>
      <c r="C54" s="11">
        <v>344</v>
      </c>
      <c r="D54" s="11">
        <v>344</v>
      </c>
      <c r="E54" s="11" t="s">
        <v>16</v>
      </c>
      <c r="F54" s="11">
        <v>340</v>
      </c>
      <c r="G54" s="11">
        <v>341</v>
      </c>
      <c r="H54" s="11">
        <v>341</v>
      </c>
      <c r="I54" s="11">
        <v>0</v>
      </c>
      <c r="J54" s="11">
        <v>0</v>
      </c>
      <c r="K54" s="12"/>
    </row>
    <row r="55" spans="1:11" ht="29.25">
      <c r="A55" s="8"/>
      <c r="B55" s="13" t="s">
        <v>52</v>
      </c>
      <c r="C55" s="11">
        <v>19625</v>
      </c>
      <c r="D55" s="11">
        <v>19625</v>
      </c>
      <c r="E55" s="11" t="s">
        <v>16</v>
      </c>
      <c r="F55" s="11">
        <v>28380</v>
      </c>
      <c r="G55" s="11">
        <v>13237.3</v>
      </c>
      <c r="H55" s="11">
        <v>13237.3</v>
      </c>
      <c r="I55" s="11">
        <v>0</v>
      </c>
      <c r="J55" s="11">
        <v>3135.788</v>
      </c>
      <c r="K55" s="12"/>
    </row>
    <row r="56" spans="1:11" ht="19.5" customHeight="1">
      <c r="A56" s="8"/>
      <c r="B56" s="13" t="s">
        <v>53</v>
      </c>
      <c r="C56" s="11">
        <v>16679</v>
      </c>
      <c r="D56" s="11">
        <v>16679</v>
      </c>
      <c r="E56" s="11" t="s">
        <v>16</v>
      </c>
      <c r="F56" s="11">
        <v>15993</v>
      </c>
      <c r="G56" s="11">
        <v>10078.35</v>
      </c>
      <c r="H56" s="11">
        <v>10078.35</v>
      </c>
      <c r="I56" s="11">
        <v>0</v>
      </c>
      <c r="J56" s="11">
        <v>15942</v>
      </c>
      <c r="K56" s="12"/>
    </row>
    <row r="57" spans="1:11" ht="19.5" customHeight="1">
      <c r="A57" s="8"/>
      <c r="B57" s="13" t="s">
        <v>54</v>
      </c>
      <c r="C57" s="11">
        <v>0</v>
      </c>
      <c r="D57" s="11">
        <v>0</v>
      </c>
      <c r="E57" s="11" t="s">
        <v>16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2"/>
    </row>
    <row r="58" spans="1:11" ht="29.25">
      <c r="A58" s="8"/>
      <c r="B58" s="13" t="s">
        <v>55</v>
      </c>
      <c r="C58" s="11">
        <v>122682</v>
      </c>
      <c r="D58" s="11">
        <v>122682</v>
      </c>
      <c r="E58" s="11" t="s">
        <v>16</v>
      </c>
      <c r="F58" s="11">
        <v>116071</v>
      </c>
      <c r="G58" s="34">
        <v>65080.736</v>
      </c>
      <c r="H58" s="34">
        <v>65080.736</v>
      </c>
      <c r="I58" s="11">
        <v>0</v>
      </c>
      <c r="J58" s="34">
        <v>77753.94</v>
      </c>
      <c r="K58" s="12"/>
    </row>
    <row r="59" spans="1:11" ht="17.25" customHeight="1">
      <c r="A59" s="8"/>
      <c r="B59" s="13" t="s">
        <v>56</v>
      </c>
      <c r="C59" s="11">
        <v>15550</v>
      </c>
      <c r="D59" s="11">
        <v>15550</v>
      </c>
      <c r="E59" s="11" t="s">
        <v>16</v>
      </c>
      <c r="F59" s="11">
        <v>14750</v>
      </c>
      <c r="G59" s="11">
        <v>7784.79</v>
      </c>
      <c r="H59" s="11">
        <v>7784.79</v>
      </c>
      <c r="I59" s="11">
        <v>0</v>
      </c>
      <c r="J59" s="11">
        <v>1933.251</v>
      </c>
      <c r="K59" s="12"/>
    </row>
    <row r="60" spans="1:11" ht="46.5" customHeight="1">
      <c r="A60" s="8"/>
      <c r="B60" s="13" t="s">
        <v>57</v>
      </c>
      <c r="C60" s="11">
        <v>78.5</v>
      </c>
      <c r="D60" s="11">
        <v>78.5</v>
      </c>
      <c r="E60" s="11" t="s">
        <v>16</v>
      </c>
      <c r="F60" s="11">
        <v>27</v>
      </c>
      <c r="G60" s="11">
        <v>61.92</v>
      </c>
      <c r="H60" s="11">
        <v>61.92</v>
      </c>
      <c r="I60" s="11">
        <v>0</v>
      </c>
      <c r="J60" s="11">
        <v>27</v>
      </c>
      <c r="K60" s="12"/>
    </row>
    <row r="61" spans="1:11" ht="33.75" customHeight="1">
      <c r="A61" s="35" t="s">
        <v>58</v>
      </c>
      <c r="B61" s="9" t="s">
        <v>59</v>
      </c>
      <c r="C61" s="10">
        <v>1382359</v>
      </c>
      <c r="D61" s="36">
        <f>SUM(D62:D64)</f>
        <v>1382359</v>
      </c>
      <c r="E61" s="10" t="s">
        <v>60</v>
      </c>
      <c r="F61" s="10">
        <v>857537</v>
      </c>
      <c r="G61" s="37">
        <v>1304003.73</v>
      </c>
      <c r="H61" s="37">
        <v>1304003.73</v>
      </c>
      <c r="I61" s="32" t="s">
        <v>60</v>
      </c>
      <c r="J61" s="38">
        <v>816893.88</v>
      </c>
      <c r="K61" s="12"/>
    </row>
    <row r="62" spans="1:11" ht="16.5">
      <c r="A62" s="35"/>
      <c r="B62" s="13" t="s">
        <v>61</v>
      </c>
      <c r="C62" s="11">
        <v>1078700</v>
      </c>
      <c r="D62" s="11">
        <v>1078700</v>
      </c>
      <c r="E62" s="11" t="s">
        <v>60</v>
      </c>
      <c r="F62" s="11">
        <v>670384</v>
      </c>
      <c r="G62" s="32">
        <v>1075192.349</v>
      </c>
      <c r="H62" s="32">
        <v>1075192.349</v>
      </c>
      <c r="I62" s="32" t="s">
        <v>60</v>
      </c>
      <c r="J62" s="39">
        <v>662904.602</v>
      </c>
      <c r="K62" s="12"/>
    </row>
    <row r="63" spans="1:11" ht="16.5">
      <c r="A63" s="35"/>
      <c r="B63" s="13" t="s">
        <v>62</v>
      </c>
      <c r="C63" s="11">
        <v>128298</v>
      </c>
      <c r="D63" s="11">
        <v>128298</v>
      </c>
      <c r="E63" s="11" t="s">
        <v>60</v>
      </c>
      <c r="F63" s="11">
        <v>128162</v>
      </c>
      <c r="G63" s="40">
        <v>53494.38</v>
      </c>
      <c r="H63" s="40">
        <v>53494.38</v>
      </c>
      <c r="I63" s="32" t="s">
        <v>60</v>
      </c>
      <c r="J63" s="39">
        <v>100336.2404</v>
      </c>
      <c r="K63" s="12"/>
    </row>
    <row r="64" spans="1:11" ht="27.75">
      <c r="A64" s="35"/>
      <c r="B64" s="13" t="s">
        <v>63</v>
      </c>
      <c r="C64" s="11">
        <v>175361</v>
      </c>
      <c r="D64" s="11">
        <v>175361</v>
      </c>
      <c r="E64" s="11" t="s">
        <v>60</v>
      </c>
      <c r="F64" s="11">
        <v>58991</v>
      </c>
      <c r="G64" s="32">
        <v>175317</v>
      </c>
      <c r="H64" s="32">
        <v>175317</v>
      </c>
      <c r="I64" s="32" t="s">
        <v>60</v>
      </c>
      <c r="J64" s="39">
        <v>53653.0411</v>
      </c>
      <c r="K64" s="12"/>
    </row>
    <row r="65" spans="1:13" ht="17.25" customHeight="1">
      <c r="A65" s="8" t="s">
        <v>64</v>
      </c>
      <c r="B65" s="9" t="s">
        <v>15</v>
      </c>
      <c r="C65" s="11" t="s">
        <v>60</v>
      </c>
      <c r="D65" s="11" t="s">
        <v>60</v>
      </c>
      <c r="E65" s="11" t="s">
        <v>60</v>
      </c>
      <c r="F65" s="10">
        <f>F66</f>
        <v>2540</v>
      </c>
      <c r="G65" s="10">
        <v>0</v>
      </c>
      <c r="H65" s="10">
        <v>0</v>
      </c>
      <c r="I65" s="11" t="s">
        <v>60</v>
      </c>
      <c r="J65" s="10">
        <v>2461.61</v>
      </c>
      <c r="K65" s="12"/>
      <c r="M65" s="41"/>
    </row>
    <row r="66" spans="1:13" ht="16.5">
      <c r="A66" s="8"/>
      <c r="B66" s="13" t="s">
        <v>25</v>
      </c>
      <c r="C66" s="11" t="s">
        <v>60</v>
      </c>
      <c r="D66" s="11" t="s">
        <v>60</v>
      </c>
      <c r="E66" s="11" t="s">
        <v>60</v>
      </c>
      <c r="F66" s="11">
        <v>2540</v>
      </c>
      <c r="G66" s="11">
        <v>0</v>
      </c>
      <c r="H66" s="11">
        <v>0</v>
      </c>
      <c r="I66" s="11" t="s">
        <v>60</v>
      </c>
      <c r="J66" s="11">
        <v>2461.61</v>
      </c>
      <c r="K66" s="12"/>
      <c r="M66" s="26"/>
    </row>
    <row r="67" spans="1:13" ht="29.25">
      <c r="A67" s="8"/>
      <c r="B67" s="9" t="s">
        <v>18</v>
      </c>
      <c r="C67" s="42">
        <f>C68</f>
        <v>512100</v>
      </c>
      <c r="D67" s="42">
        <f>D68</f>
        <v>512100</v>
      </c>
      <c r="E67" s="43" t="s">
        <v>60</v>
      </c>
      <c r="F67" s="42">
        <v>835700</v>
      </c>
      <c r="G67" s="44">
        <f>G68+G75</f>
        <v>402346.45999999996</v>
      </c>
      <c r="H67" s="44">
        <f>H68+H75</f>
        <v>402346.45999999996</v>
      </c>
      <c r="I67" s="43" t="s">
        <v>60</v>
      </c>
      <c r="J67" s="42">
        <f>J68+J75</f>
        <v>731302.41</v>
      </c>
      <c r="K67" s="12"/>
      <c r="M67" s="26"/>
    </row>
    <row r="68" spans="1:13" ht="16.5">
      <c r="A68" s="8"/>
      <c r="B68" s="16" t="s">
        <v>30</v>
      </c>
      <c r="C68" s="45">
        <f>C69+C70+C71+C72+C73+C74</f>
        <v>512100</v>
      </c>
      <c r="D68" s="45">
        <f>D69+D70+D71+D72+D73+D74</f>
        <v>512100</v>
      </c>
      <c r="E68" s="43" t="s">
        <v>60</v>
      </c>
      <c r="F68" s="45">
        <v>835700</v>
      </c>
      <c r="G68" s="29">
        <f>SUM(G69:G74)</f>
        <v>402346.45999999996</v>
      </c>
      <c r="H68" s="29">
        <f>SUM(H69:H74)</f>
        <v>402346.45999999996</v>
      </c>
      <c r="I68" s="43" t="s">
        <v>60</v>
      </c>
      <c r="J68" s="45">
        <f>SUM(J69:J74)</f>
        <v>731302.41</v>
      </c>
      <c r="K68" s="12"/>
      <c r="M68" s="26"/>
    </row>
    <row r="69" spans="1:13" ht="16.5">
      <c r="A69" s="8"/>
      <c r="B69" s="13" t="s">
        <v>65</v>
      </c>
      <c r="C69" s="31">
        <v>3400</v>
      </c>
      <c r="D69" s="31">
        <v>3400</v>
      </c>
      <c r="E69" s="31" t="s">
        <v>60</v>
      </c>
      <c r="F69" s="43">
        <v>3400</v>
      </c>
      <c r="G69" s="31">
        <v>3358.94</v>
      </c>
      <c r="H69" s="31">
        <f aca="true" t="shared" si="0" ref="H69:H74">G69</f>
        <v>3358.94</v>
      </c>
      <c r="I69" s="31" t="s">
        <v>60</v>
      </c>
      <c r="J69" s="43">
        <v>3400</v>
      </c>
      <c r="K69" s="12"/>
      <c r="M69" s="26"/>
    </row>
    <row r="70" spans="1:13" ht="29.25">
      <c r="A70" s="8"/>
      <c r="B70" s="13" t="s">
        <v>66</v>
      </c>
      <c r="C70" s="43">
        <v>83100</v>
      </c>
      <c r="D70" s="43">
        <v>83100</v>
      </c>
      <c r="E70" s="31" t="s">
        <v>60</v>
      </c>
      <c r="F70" s="31">
        <v>90900</v>
      </c>
      <c r="G70" s="31">
        <v>72553.67</v>
      </c>
      <c r="H70" s="31">
        <f t="shared" si="0"/>
        <v>72553.67</v>
      </c>
      <c r="I70" s="31" t="s">
        <v>60</v>
      </c>
      <c r="J70" s="31">
        <v>67029.41</v>
      </c>
      <c r="K70" s="12"/>
      <c r="M70" s="26"/>
    </row>
    <row r="71" spans="1:11" ht="16.5">
      <c r="A71" s="8"/>
      <c r="B71" s="13" t="s">
        <v>67</v>
      </c>
      <c r="C71" s="43">
        <v>204000</v>
      </c>
      <c r="D71" s="43">
        <v>204000</v>
      </c>
      <c r="E71" s="31" t="s">
        <v>60</v>
      </c>
      <c r="F71" s="31">
        <v>464200</v>
      </c>
      <c r="G71" s="31">
        <v>202190.86</v>
      </c>
      <c r="H71" s="31">
        <f t="shared" si="0"/>
        <v>202190.86</v>
      </c>
      <c r="I71" s="31" t="s">
        <v>60</v>
      </c>
      <c r="J71" s="31">
        <v>458616.68</v>
      </c>
      <c r="K71" s="12"/>
    </row>
    <row r="72" spans="1:11" ht="16.5">
      <c r="A72" s="8"/>
      <c r="B72" s="13" t="s">
        <v>68</v>
      </c>
      <c r="C72" s="31">
        <v>49300</v>
      </c>
      <c r="D72" s="31">
        <v>49300</v>
      </c>
      <c r="E72" s="31" t="s">
        <v>60</v>
      </c>
      <c r="F72" s="31">
        <v>94700</v>
      </c>
      <c r="G72" s="31">
        <v>47412.47</v>
      </c>
      <c r="H72" s="31">
        <f t="shared" si="0"/>
        <v>47412.47</v>
      </c>
      <c r="I72" s="31" t="s">
        <v>60</v>
      </c>
      <c r="J72" s="31">
        <v>93733.56</v>
      </c>
      <c r="K72" s="12"/>
    </row>
    <row r="73" spans="1:11" ht="29.25">
      <c r="A73" s="8"/>
      <c r="B73" s="13" t="s">
        <v>69</v>
      </c>
      <c r="C73" s="31">
        <v>56000</v>
      </c>
      <c r="D73" s="31">
        <v>56000</v>
      </c>
      <c r="E73" s="31" t="s">
        <v>60</v>
      </c>
      <c r="F73" s="31">
        <v>54000</v>
      </c>
      <c r="G73" s="31">
        <f>C73-K73</f>
        <v>56000</v>
      </c>
      <c r="H73" s="31">
        <f t="shared" si="0"/>
        <v>56000</v>
      </c>
      <c r="I73" s="31" t="s">
        <v>60</v>
      </c>
      <c r="J73" s="31">
        <v>53136.86</v>
      </c>
      <c r="K73" s="12"/>
    </row>
    <row r="74" spans="1:11" ht="16.5">
      <c r="A74" s="8"/>
      <c r="B74" s="13" t="s">
        <v>31</v>
      </c>
      <c r="C74" s="43">
        <v>116300</v>
      </c>
      <c r="D74" s="43">
        <v>116300</v>
      </c>
      <c r="E74" s="43" t="s">
        <v>60</v>
      </c>
      <c r="F74" s="31">
        <v>128500</v>
      </c>
      <c r="G74" s="31">
        <v>20830.52</v>
      </c>
      <c r="H74" s="31">
        <f t="shared" si="0"/>
        <v>20830.52</v>
      </c>
      <c r="I74" s="43" t="s">
        <v>60</v>
      </c>
      <c r="J74" s="31">
        <v>55385.9</v>
      </c>
      <c r="K74" s="12"/>
    </row>
    <row r="75" spans="1:11" ht="18" customHeight="1">
      <c r="A75" s="8"/>
      <c r="B75" s="16" t="s">
        <v>70</v>
      </c>
      <c r="C75" s="45" t="s">
        <v>60</v>
      </c>
      <c r="D75" s="45" t="s">
        <v>60</v>
      </c>
      <c r="E75" s="45" t="s">
        <v>60</v>
      </c>
      <c r="F75" s="45" t="s">
        <v>60</v>
      </c>
      <c r="G75" s="31">
        <v>0</v>
      </c>
      <c r="H75" s="31">
        <v>0</v>
      </c>
      <c r="I75" s="43" t="s">
        <v>60</v>
      </c>
      <c r="J75" s="31">
        <v>0</v>
      </c>
      <c r="K75" s="12"/>
    </row>
    <row r="76" spans="1:11" ht="20.25" customHeight="1">
      <c r="A76" s="8"/>
      <c r="B76" s="13" t="s">
        <v>71</v>
      </c>
      <c r="C76" s="43" t="s">
        <v>60</v>
      </c>
      <c r="D76" s="43" t="s">
        <v>60</v>
      </c>
      <c r="E76" s="43" t="s">
        <v>60</v>
      </c>
      <c r="F76" s="43" t="s">
        <v>60</v>
      </c>
      <c r="G76" s="31">
        <v>0</v>
      </c>
      <c r="H76" s="31">
        <v>0</v>
      </c>
      <c r="I76" s="43" t="s">
        <v>60</v>
      </c>
      <c r="J76" s="31">
        <v>0</v>
      </c>
      <c r="K76" s="12"/>
    </row>
    <row r="77" spans="1:11" ht="35.25" customHeight="1">
      <c r="A77" s="8"/>
      <c r="B77" s="9" t="s">
        <v>34</v>
      </c>
      <c r="C77" s="44">
        <v>1825.32</v>
      </c>
      <c r="D77" s="44">
        <v>1825.32</v>
      </c>
      <c r="E77" s="31" t="s">
        <v>60</v>
      </c>
      <c r="F77" s="44">
        <v>906.99</v>
      </c>
      <c r="G77" s="44">
        <v>1173.01</v>
      </c>
      <c r="H77" s="44">
        <f>G77</f>
        <v>1173.01</v>
      </c>
      <c r="I77" s="31" t="s">
        <v>60</v>
      </c>
      <c r="J77" s="44">
        <v>0</v>
      </c>
      <c r="K77" s="12"/>
    </row>
    <row r="78" spans="1:11" ht="16.5">
      <c r="A78" s="8"/>
      <c r="B78" s="46" t="s">
        <v>72</v>
      </c>
      <c r="C78" s="31" t="s">
        <v>60</v>
      </c>
      <c r="D78" s="31" t="s">
        <v>60</v>
      </c>
      <c r="E78" s="31" t="s">
        <v>60</v>
      </c>
      <c r="F78" s="31" t="s">
        <v>60</v>
      </c>
      <c r="G78" s="29">
        <v>0</v>
      </c>
      <c r="H78" s="29">
        <v>0</v>
      </c>
      <c r="I78" s="31" t="s">
        <v>60</v>
      </c>
      <c r="J78" s="29">
        <v>0</v>
      </c>
      <c r="K78" s="12"/>
    </row>
    <row r="79" spans="1:11" ht="29.25">
      <c r="A79" s="8"/>
      <c r="B79" s="13" t="s">
        <v>73</v>
      </c>
      <c r="C79" s="31" t="s">
        <v>60</v>
      </c>
      <c r="D79" s="31" t="s">
        <v>60</v>
      </c>
      <c r="E79" s="31" t="s">
        <v>60</v>
      </c>
      <c r="F79" s="31" t="s">
        <v>60</v>
      </c>
      <c r="G79" s="31">
        <v>0</v>
      </c>
      <c r="H79" s="31">
        <v>0</v>
      </c>
      <c r="I79" s="31" t="s">
        <v>60</v>
      </c>
      <c r="J79" s="31">
        <v>0</v>
      </c>
      <c r="K79" s="12"/>
    </row>
    <row r="80" spans="1:11" ht="32.25" customHeight="1">
      <c r="A80" s="8"/>
      <c r="B80" s="16" t="s">
        <v>35</v>
      </c>
      <c r="C80" s="29">
        <f>C81</f>
        <v>1825.32</v>
      </c>
      <c r="D80" s="29">
        <f>D81</f>
        <v>1825.32</v>
      </c>
      <c r="E80" s="31" t="s">
        <v>60</v>
      </c>
      <c r="F80" s="29">
        <f>F81</f>
        <v>906.99</v>
      </c>
      <c r="G80" s="30">
        <v>1173.01</v>
      </c>
      <c r="H80" s="30">
        <f aca="true" t="shared" si="1" ref="H80:H81">G80</f>
        <v>1173.01</v>
      </c>
      <c r="I80" s="31" t="s">
        <v>60</v>
      </c>
      <c r="J80" s="29">
        <v>0</v>
      </c>
      <c r="K80" s="12"/>
    </row>
    <row r="81" spans="1:11" ht="16.5">
      <c r="A81" s="8"/>
      <c r="B81" s="13" t="s">
        <v>36</v>
      </c>
      <c r="C81" s="31">
        <v>1825.32</v>
      </c>
      <c r="D81" s="31">
        <v>1825.32</v>
      </c>
      <c r="E81" s="31" t="s">
        <v>60</v>
      </c>
      <c r="F81" s="31">
        <v>906.99</v>
      </c>
      <c r="G81" s="31">
        <v>1173.01</v>
      </c>
      <c r="H81" s="31">
        <f t="shared" si="1"/>
        <v>1173.01</v>
      </c>
      <c r="I81" s="31" t="s">
        <v>60</v>
      </c>
      <c r="J81" s="31">
        <v>0</v>
      </c>
      <c r="K81" s="12"/>
    </row>
    <row r="82" spans="1:11" ht="31.5" customHeight="1">
      <c r="A82" s="8" t="s">
        <v>74</v>
      </c>
      <c r="B82" s="9" t="s">
        <v>75</v>
      </c>
      <c r="C82" s="10">
        <v>62792.24</v>
      </c>
      <c r="D82" s="10">
        <v>62792.24</v>
      </c>
      <c r="E82" s="11" t="s">
        <v>60</v>
      </c>
      <c r="F82" s="10">
        <v>489717.6</v>
      </c>
      <c r="G82" s="44">
        <v>62740.24</v>
      </c>
      <c r="H82" s="44">
        <v>62740.24</v>
      </c>
      <c r="I82" s="47">
        <v>0</v>
      </c>
      <c r="J82" s="42">
        <v>489645.91</v>
      </c>
      <c r="K82" s="12"/>
    </row>
    <row r="83" spans="1:11" ht="16.5">
      <c r="A83" s="8"/>
      <c r="B83" s="13" t="s">
        <v>76</v>
      </c>
      <c r="C83" s="11">
        <v>62792.24</v>
      </c>
      <c r="D83" s="11">
        <v>62792.24</v>
      </c>
      <c r="E83" s="11" t="s">
        <v>60</v>
      </c>
      <c r="F83" s="11">
        <v>163239.2</v>
      </c>
      <c r="G83" s="31">
        <v>62740.24</v>
      </c>
      <c r="H83" s="31">
        <v>62740.24</v>
      </c>
      <c r="I83" s="47">
        <v>0</v>
      </c>
      <c r="J83" s="43">
        <v>163214.91</v>
      </c>
      <c r="K83" s="12"/>
    </row>
    <row r="84" spans="1:11" ht="32.25" customHeight="1">
      <c r="A84" s="8"/>
      <c r="B84" s="13" t="s">
        <v>77</v>
      </c>
      <c r="C84" s="11">
        <v>0</v>
      </c>
      <c r="D84" s="11">
        <v>0</v>
      </c>
      <c r="E84" s="11" t="s">
        <v>60</v>
      </c>
      <c r="F84" s="11">
        <v>163239.2</v>
      </c>
      <c r="G84" s="31">
        <v>0</v>
      </c>
      <c r="H84" s="31">
        <v>0</v>
      </c>
      <c r="I84" s="47">
        <v>0</v>
      </c>
      <c r="J84" s="43">
        <v>163224.9</v>
      </c>
      <c r="K84" s="12"/>
    </row>
    <row r="85" spans="1:11" ht="42.75">
      <c r="A85" s="8"/>
      <c r="B85" s="13" t="s">
        <v>78</v>
      </c>
      <c r="C85" s="11">
        <v>0</v>
      </c>
      <c r="D85" s="11">
        <v>0</v>
      </c>
      <c r="E85" s="11" t="s">
        <v>60</v>
      </c>
      <c r="F85" s="11">
        <v>163239.2</v>
      </c>
      <c r="G85" s="31">
        <v>0</v>
      </c>
      <c r="H85" s="31">
        <v>0</v>
      </c>
      <c r="I85" s="47">
        <v>0</v>
      </c>
      <c r="J85" s="43">
        <v>163206.1</v>
      </c>
      <c r="K85" s="12"/>
    </row>
    <row r="86" spans="1:11" ht="16.5">
      <c r="A86" s="8"/>
      <c r="B86" s="9" t="s">
        <v>15</v>
      </c>
      <c r="C86" s="10">
        <v>694720</v>
      </c>
      <c r="D86" s="10">
        <v>694720</v>
      </c>
      <c r="E86" s="11" t="s">
        <v>60</v>
      </c>
      <c r="F86" s="10">
        <v>602890</v>
      </c>
      <c r="G86" s="44">
        <v>661567.09</v>
      </c>
      <c r="H86" s="44">
        <v>664567.09</v>
      </c>
      <c r="I86" s="47">
        <v>0</v>
      </c>
      <c r="J86" s="33">
        <v>561095.58</v>
      </c>
      <c r="K86" s="12"/>
    </row>
    <row r="87" spans="1:11" ht="16.5">
      <c r="A87" s="8"/>
      <c r="B87" s="13" t="s">
        <v>79</v>
      </c>
      <c r="C87" s="11">
        <v>22800</v>
      </c>
      <c r="D87" s="11">
        <v>22800</v>
      </c>
      <c r="E87" s="11" t="s">
        <v>60</v>
      </c>
      <c r="F87" s="11">
        <v>44790</v>
      </c>
      <c r="G87" s="31">
        <v>21599</v>
      </c>
      <c r="H87" s="31">
        <v>21599</v>
      </c>
      <c r="I87" s="47">
        <v>0</v>
      </c>
      <c r="J87" s="31">
        <v>41110.02</v>
      </c>
      <c r="K87" s="12"/>
    </row>
    <row r="88" spans="1:11" ht="16.5">
      <c r="A88" s="8"/>
      <c r="B88" s="13" t="s">
        <v>80</v>
      </c>
      <c r="C88" s="11">
        <v>641000</v>
      </c>
      <c r="D88" s="11">
        <v>641000</v>
      </c>
      <c r="E88" s="11" t="s">
        <v>60</v>
      </c>
      <c r="F88" s="11">
        <v>509000</v>
      </c>
      <c r="G88" s="31">
        <v>610849.16</v>
      </c>
      <c r="H88" s="31">
        <v>610849.16</v>
      </c>
      <c r="I88" s="47">
        <v>0</v>
      </c>
      <c r="J88" s="31">
        <v>474828.25</v>
      </c>
      <c r="K88" s="12"/>
    </row>
    <row r="89" spans="1:11" ht="17.25" customHeight="1">
      <c r="A89" s="8"/>
      <c r="B89" s="13" t="s">
        <v>81</v>
      </c>
      <c r="C89" s="11">
        <v>30920</v>
      </c>
      <c r="D89" s="11">
        <v>30920</v>
      </c>
      <c r="E89" s="11" t="s">
        <v>60</v>
      </c>
      <c r="F89" s="11">
        <v>49100</v>
      </c>
      <c r="G89" s="31">
        <v>29118.93</v>
      </c>
      <c r="H89" s="31">
        <v>29118.93</v>
      </c>
      <c r="I89" s="47">
        <v>0</v>
      </c>
      <c r="J89" s="31">
        <v>45157.31</v>
      </c>
      <c r="K89" s="12"/>
    </row>
    <row r="90" spans="1:11" ht="16.5">
      <c r="A90" s="8"/>
      <c r="B90" s="13" t="s">
        <v>24</v>
      </c>
      <c r="C90" s="11">
        <v>0</v>
      </c>
      <c r="D90" s="11">
        <v>0</v>
      </c>
      <c r="E90" s="11" t="s">
        <v>60</v>
      </c>
      <c r="F90" s="11">
        <v>0</v>
      </c>
      <c r="G90" s="31">
        <v>0</v>
      </c>
      <c r="H90" s="31">
        <v>0</v>
      </c>
      <c r="I90" s="47">
        <v>0</v>
      </c>
      <c r="J90" s="34">
        <v>0</v>
      </c>
      <c r="K90" s="12"/>
    </row>
    <row r="91" spans="1:11" ht="31.5" customHeight="1">
      <c r="A91" s="8"/>
      <c r="B91" s="9" t="s">
        <v>18</v>
      </c>
      <c r="C91" s="10">
        <v>112400</v>
      </c>
      <c r="D91" s="10">
        <v>112400</v>
      </c>
      <c r="E91" s="11" t="s">
        <v>60</v>
      </c>
      <c r="F91" s="10">
        <v>350100</v>
      </c>
      <c r="G91" s="33">
        <v>65443.9</v>
      </c>
      <c r="H91" s="33">
        <v>65443.9</v>
      </c>
      <c r="I91" s="47">
        <v>0</v>
      </c>
      <c r="J91" s="33">
        <v>82589.77</v>
      </c>
      <c r="K91" s="12"/>
    </row>
    <row r="92" spans="1:11" ht="16.5">
      <c r="A92" s="8"/>
      <c r="B92" s="16" t="s">
        <v>30</v>
      </c>
      <c r="C92" s="17">
        <v>112400</v>
      </c>
      <c r="D92" s="17">
        <v>112400</v>
      </c>
      <c r="E92" s="11" t="s">
        <v>60</v>
      </c>
      <c r="F92" s="17">
        <v>350100</v>
      </c>
      <c r="G92" s="29">
        <v>65443.9</v>
      </c>
      <c r="H92" s="29">
        <v>65443.9</v>
      </c>
      <c r="I92" s="47">
        <v>0</v>
      </c>
      <c r="J92" s="29">
        <v>82589.77</v>
      </c>
      <c r="K92" s="12"/>
    </row>
    <row r="93" spans="1:11" ht="16.5">
      <c r="A93" s="8"/>
      <c r="B93" s="13" t="s">
        <v>67</v>
      </c>
      <c r="C93" s="11">
        <v>76400</v>
      </c>
      <c r="D93" s="11">
        <v>76400</v>
      </c>
      <c r="E93" s="11" t="s">
        <v>60</v>
      </c>
      <c r="F93" s="11">
        <v>96800</v>
      </c>
      <c r="G93" s="31">
        <v>65443.9</v>
      </c>
      <c r="H93" s="31">
        <v>65443.9</v>
      </c>
      <c r="I93" s="47">
        <v>0</v>
      </c>
      <c r="J93" s="31">
        <v>82589.77</v>
      </c>
      <c r="K93" s="12"/>
    </row>
    <row r="94" spans="1:11" ht="16.5">
      <c r="A94" s="8"/>
      <c r="B94" s="48" t="s">
        <v>68</v>
      </c>
      <c r="C94" s="11">
        <v>36000</v>
      </c>
      <c r="D94" s="11">
        <v>36000</v>
      </c>
      <c r="E94" s="11" t="s">
        <v>60</v>
      </c>
      <c r="F94" s="11">
        <v>253300</v>
      </c>
      <c r="G94" s="34">
        <v>0</v>
      </c>
      <c r="H94" s="34">
        <v>0</v>
      </c>
      <c r="I94" s="47">
        <v>0</v>
      </c>
      <c r="J94" s="34">
        <v>0</v>
      </c>
      <c r="K94" s="12"/>
    </row>
    <row r="95" ht="22.5" customHeight="1">
      <c r="B95" s="6"/>
    </row>
    <row r="96" ht="15.75" hidden="1">
      <c r="B96" s="6"/>
    </row>
    <row r="97" spans="1:10" ht="15.75">
      <c r="A97" s="49" t="s">
        <v>82</v>
      </c>
      <c r="B97" s="49"/>
      <c r="C97" s="49"/>
      <c r="D97" s="49"/>
      <c r="E97" s="49"/>
      <c r="F97" s="49"/>
      <c r="G97" s="49"/>
      <c r="H97" s="49"/>
      <c r="I97" s="49"/>
      <c r="J97" s="49"/>
    </row>
    <row r="98" spans="1:10" ht="36" customHeight="1">
      <c r="A98" s="50" t="s">
        <v>83</v>
      </c>
      <c r="B98" s="50"/>
      <c r="C98" s="50"/>
      <c r="D98" s="50"/>
      <c r="E98" s="50"/>
      <c r="F98" s="50"/>
      <c r="G98" s="50"/>
      <c r="H98" s="50"/>
      <c r="I98" s="50"/>
      <c r="J98" s="50"/>
    </row>
    <row r="99" spans="1:10" ht="38.25" customHeight="1">
      <c r="A99" s="50" t="s">
        <v>84</v>
      </c>
      <c r="B99" s="50"/>
      <c r="C99" s="50"/>
      <c r="D99" s="50"/>
      <c r="E99" s="50"/>
      <c r="F99" s="50"/>
      <c r="G99" s="50"/>
      <c r="H99" s="50"/>
      <c r="I99" s="50"/>
      <c r="J99" s="50"/>
    </row>
    <row r="100" spans="1:10" ht="33.75" customHeight="1">
      <c r="A100" s="50" t="s">
        <v>85</v>
      </c>
      <c r="B100" s="50"/>
      <c r="C100" s="50"/>
      <c r="D100" s="50"/>
      <c r="E100" s="50"/>
      <c r="F100" s="50"/>
      <c r="G100" s="50"/>
      <c r="H100" s="50"/>
      <c r="I100" s="50"/>
      <c r="J100" s="50"/>
    </row>
    <row r="101" spans="1:12" ht="63" customHeight="1">
      <c r="A101" s="50" t="s">
        <v>86</v>
      </c>
      <c r="B101" s="50"/>
      <c r="C101" s="50"/>
      <c r="D101" s="50"/>
      <c r="E101" s="50"/>
      <c r="F101" s="50"/>
      <c r="G101" s="50"/>
      <c r="H101" s="50"/>
      <c r="I101" s="50"/>
      <c r="J101" s="50"/>
      <c r="K101" s="14"/>
      <c r="L101" s="14"/>
    </row>
    <row r="102" spans="1:12" ht="15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14"/>
      <c r="L102" s="14"/>
    </row>
    <row r="103" spans="1:12" ht="15.75">
      <c r="A103" s="14"/>
      <c r="B103" s="25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5.75">
      <c r="A104" s="14"/>
      <c r="B104" s="25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5.75">
      <c r="A105" s="14"/>
      <c r="B105" s="25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ht="15.75">
      <c r="B106" s="6"/>
    </row>
    <row r="107" ht="15.75">
      <c r="B107" s="6"/>
    </row>
    <row r="108" ht="15.75">
      <c r="B108" s="6"/>
    </row>
    <row r="109" ht="15.75">
      <c r="B109" s="6"/>
    </row>
    <row r="110" ht="15.75">
      <c r="B110" s="6"/>
    </row>
    <row r="111" ht="15.75">
      <c r="B111" s="6"/>
    </row>
  </sheetData>
  <sheetProtection selectLockedCells="1" selectUnlockedCells="1"/>
  <mergeCells count="24">
    <mergeCell ref="A5:A8"/>
    <mergeCell ref="B5:B8"/>
    <mergeCell ref="C5:E5"/>
    <mergeCell ref="F5:F8"/>
    <mergeCell ref="G5:J5"/>
    <mergeCell ref="C6:E6"/>
    <mergeCell ref="G6:I6"/>
    <mergeCell ref="C7:C8"/>
    <mergeCell ref="D7:E7"/>
    <mergeCell ref="G7:G8"/>
    <mergeCell ref="H7:I7"/>
    <mergeCell ref="J7:J8"/>
    <mergeCell ref="A10:A16"/>
    <mergeCell ref="A17:A36"/>
    <mergeCell ref="K20:L20"/>
    <mergeCell ref="A37:A60"/>
    <mergeCell ref="A61:A64"/>
    <mergeCell ref="A65:A81"/>
    <mergeCell ref="A82:A94"/>
    <mergeCell ref="A97:J97"/>
    <mergeCell ref="A98:J98"/>
    <mergeCell ref="A99:J99"/>
    <mergeCell ref="A100:J100"/>
    <mergeCell ref="A101:J101"/>
  </mergeCells>
  <conditionalFormatting sqref="A5:J5 A6:C6 J6 F6:G6 A7:J9 D77 A82:A94 A10:B10 F11:F25 A11:D16 B26 A17:A37 B17:D25 B27:D34 N13:N15 P12:P14 J10:J36 F27:G34 P22:P26 N19:N24 B35:B94 C68:D74 C76:C77 F76:F77 M66:M70 G12:G26 G62:H64 I61:I64 J62:J64 F70:F74 F82:F89 G82:H90 J86:J90 G28:H36 H12:H27 M18:M20">
    <cfRule type="cellIs" priority="1" dxfId="0" operator="lessThan" stopIfTrue="1">
      <formula>0</formula>
    </cfRule>
  </conditionalFormatting>
  <conditionalFormatting sqref="A61">
    <cfRule type="cellIs" priority="2" dxfId="0" operator="lessThan" stopIfTrue="1">
      <formula>0</formula>
    </cfRule>
  </conditionalFormatting>
  <conditionalFormatting sqref="C61 E61:F61 C62:F64">
    <cfRule type="cellIs" priority="3" dxfId="0" operator="lessThan" stopIfTrue="1">
      <formula>0</formula>
    </cfRule>
  </conditionalFormatting>
  <conditionalFormatting sqref="C37:F48">
    <cfRule type="cellIs" priority="4" dxfId="0" operator="lessThan" stopIfTrue="1">
      <formula>0</formula>
    </cfRule>
  </conditionalFormatting>
  <conditionalFormatting sqref="C49:F60">
    <cfRule type="cellIs" priority="5" dxfId="0" operator="lessThan" stopIfTrue="1">
      <formula>0</formula>
    </cfRule>
  </conditionalFormatting>
  <conditionalFormatting sqref="C67:D67 C80:D81 F80:F81 F65:F66">
    <cfRule type="cellIs" priority="6" dxfId="0" operator="lessThan" stopIfTrue="1">
      <formula>0</formula>
    </cfRule>
  </conditionalFormatting>
  <conditionalFormatting sqref="E67">
    <cfRule type="cellIs" priority="7" dxfId="0" operator="lessThan" stopIfTrue="1">
      <formula>0</formula>
    </cfRule>
  </conditionalFormatting>
  <conditionalFormatting sqref="E68">
    <cfRule type="cellIs" priority="8" dxfId="0" operator="lessThan" stopIfTrue="1">
      <formula>0</formula>
    </cfRule>
  </conditionalFormatting>
  <conditionalFormatting sqref="E69">
    <cfRule type="cellIs" priority="9" dxfId="0" operator="lessThan" stopIfTrue="1">
      <formula>0</formula>
    </cfRule>
  </conditionalFormatting>
  <conditionalFormatting sqref="E65">
    <cfRule type="cellIs" priority="10" dxfId="0" operator="lessThan" stopIfTrue="1">
      <formula>0</formula>
    </cfRule>
  </conditionalFormatting>
  <conditionalFormatting sqref="E66">
    <cfRule type="cellIs" priority="11" dxfId="0" operator="lessThan" stopIfTrue="1">
      <formula>0</formula>
    </cfRule>
  </conditionalFormatting>
  <conditionalFormatting sqref="E70">
    <cfRule type="cellIs" priority="12" dxfId="0" operator="lessThan" stopIfTrue="1">
      <formula>0</formula>
    </cfRule>
  </conditionalFormatting>
  <conditionalFormatting sqref="E71">
    <cfRule type="cellIs" priority="13" dxfId="0" operator="lessThan" stopIfTrue="1">
      <formula>0</formula>
    </cfRule>
  </conditionalFormatting>
  <conditionalFormatting sqref="E72">
    <cfRule type="cellIs" priority="14" dxfId="0" operator="lessThan" stopIfTrue="1">
      <formula>0</formula>
    </cfRule>
  </conditionalFormatting>
  <conditionalFormatting sqref="E73">
    <cfRule type="cellIs" priority="15" dxfId="0" operator="lessThan" stopIfTrue="1">
      <formula>0</formula>
    </cfRule>
  </conditionalFormatting>
  <conditionalFormatting sqref="E74">
    <cfRule type="cellIs" priority="16" dxfId="0" operator="lessThan" stopIfTrue="1">
      <formula>0</formula>
    </cfRule>
  </conditionalFormatting>
  <conditionalFormatting sqref="C65">
    <cfRule type="cellIs" priority="17" dxfId="0" operator="lessThan" stopIfTrue="1">
      <formula>0</formula>
    </cfRule>
  </conditionalFormatting>
  <conditionalFormatting sqref="D65">
    <cfRule type="cellIs" priority="18" dxfId="0" operator="lessThan" stopIfTrue="1">
      <formula>0</formula>
    </cfRule>
  </conditionalFormatting>
  <conditionalFormatting sqref="D66">
    <cfRule type="cellIs" priority="19" dxfId="0" operator="lessThan" stopIfTrue="1">
      <formula>0</formula>
    </cfRule>
  </conditionalFormatting>
  <conditionalFormatting sqref="C66">
    <cfRule type="cellIs" priority="20" dxfId="0" operator="lessThan" stopIfTrue="1">
      <formula>0</formula>
    </cfRule>
  </conditionalFormatting>
  <conditionalFormatting sqref="F68:F69">
    <cfRule type="cellIs" priority="21" dxfId="0" operator="lessThan" stopIfTrue="1">
      <formula>0</formula>
    </cfRule>
  </conditionalFormatting>
  <conditionalFormatting sqref="F67">
    <cfRule type="cellIs" priority="22" dxfId="0" operator="lessThan" stopIfTrue="1">
      <formula>0</formula>
    </cfRule>
  </conditionalFormatting>
  <conditionalFormatting sqref="D85">
    <cfRule type="cellIs" priority="23" dxfId="0" operator="lessThan" stopIfTrue="1">
      <formula>0</formula>
    </cfRule>
  </conditionalFormatting>
  <conditionalFormatting sqref="E80">
    <cfRule type="cellIs" priority="24" dxfId="0" operator="lessThan" stopIfTrue="1">
      <formula>0</formula>
    </cfRule>
  </conditionalFormatting>
  <conditionalFormatting sqref="E77">
    <cfRule type="cellIs" priority="25" dxfId="0" operator="lessThan" stopIfTrue="1">
      <formula>0</formula>
    </cfRule>
  </conditionalFormatting>
  <conditionalFormatting sqref="E78">
    <cfRule type="cellIs" priority="26" dxfId="0" operator="lessThan" stopIfTrue="1">
      <formula>0</formula>
    </cfRule>
  </conditionalFormatting>
  <conditionalFormatting sqref="E79">
    <cfRule type="cellIs" priority="27" dxfId="0" operator="lessThan" stopIfTrue="1">
      <formula>0</formula>
    </cfRule>
  </conditionalFormatting>
  <conditionalFormatting sqref="E81">
    <cfRule type="cellIs" priority="28" dxfId="0" operator="lessThan" stopIfTrue="1">
      <formula>0</formula>
    </cfRule>
  </conditionalFormatting>
  <conditionalFormatting sqref="C78">
    <cfRule type="cellIs" priority="29" dxfId="0" operator="lessThan" stopIfTrue="1">
      <formula>0</formula>
    </cfRule>
  </conditionalFormatting>
  <conditionalFormatting sqref="C79">
    <cfRule type="cellIs" priority="30" dxfId="0" operator="lessThan" stopIfTrue="1">
      <formula>0</formula>
    </cfRule>
  </conditionalFormatting>
  <conditionalFormatting sqref="D78">
    <cfRule type="cellIs" priority="31" dxfId="0" operator="lessThan" stopIfTrue="1">
      <formula>0</formula>
    </cfRule>
  </conditionalFormatting>
  <conditionalFormatting sqref="D79">
    <cfRule type="cellIs" priority="32" dxfId="0" operator="lessThan" stopIfTrue="1">
      <formula>0</formula>
    </cfRule>
  </conditionalFormatting>
  <conditionalFormatting sqref="F78">
    <cfRule type="cellIs" priority="33" dxfId="0" operator="lessThan" stopIfTrue="1">
      <formula>0</formula>
    </cfRule>
  </conditionalFormatting>
  <conditionalFormatting sqref="F79">
    <cfRule type="cellIs" priority="34" dxfId="0" operator="lessThan" stopIfTrue="1">
      <formula>0</formula>
    </cfRule>
  </conditionalFormatting>
  <conditionalFormatting sqref="F91:F94 C83:D83 C86:D89 C91:D94 G91:H91 G93:H94 J93:J94 J91">
    <cfRule type="cellIs" priority="35" dxfId="0" operator="lessThan" stopIfTrue="1">
      <formula>0</formula>
    </cfRule>
  </conditionalFormatting>
  <conditionalFormatting sqref="E84">
    <cfRule type="cellIs" priority="36" dxfId="0" operator="lessThan" stopIfTrue="1">
      <formula>0</formula>
    </cfRule>
  </conditionalFormatting>
  <conditionalFormatting sqref="C84">
    <cfRule type="cellIs" priority="37" dxfId="0" operator="lessThan" stopIfTrue="1">
      <formula>0</formula>
    </cfRule>
  </conditionalFormatting>
  <conditionalFormatting sqref="D84">
    <cfRule type="cellIs" priority="38" dxfId="0" operator="lessThan" stopIfTrue="1">
      <formula>0</formula>
    </cfRule>
  </conditionalFormatting>
  <conditionalFormatting sqref="E83">
    <cfRule type="cellIs" priority="39" dxfId="0" operator="lessThan" stopIfTrue="1">
      <formula>0</formula>
    </cfRule>
  </conditionalFormatting>
  <conditionalFormatting sqref="E82">
    <cfRule type="cellIs" priority="40" dxfId="0" operator="lessThan" stopIfTrue="1">
      <formula>0</formula>
    </cfRule>
  </conditionalFormatting>
  <conditionalFormatting sqref="E85">
    <cfRule type="cellIs" priority="41" dxfId="0" operator="lessThan" stopIfTrue="1">
      <formula>0</formula>
    </cfRule>
  </conditionalFormatting>
  <conditionalFormatting sqref="E86">
    <cfRule type="cellIs" priority="42" dxfId="0" operator="lessThan" stopIfTrue="1">
      <formula>0</formula>
    </cfRule>
  </conditionalFormatting>
  <conditionalFormatting sqref="E88">
    <cfRule type="cellIs" priority="43" dxfId="0" operator="lessThan" stopIfTrue="1">
      <formula>0</formula>
    </cfRule>
  </conditionalFormatting>
  <conditionalFormatting sqref="E89">
    <cfRule type="cellIs" priority="44" dxfId="0" operator="lessThan" stopIfTrue="1">
      <formula>0</formula>
    </cfRule>
  </conditionalFormatting>
  <conditionalFormatting sqref="E90">
    <cfRule type="cellIs" priority="45" dxfId="0" operator="lessThan" stopIfTrue="1">
      <formula>0</formula>
    </cfRule>
  </conditionalFormatting>
  <conditionalFormatting sqref="E92">
    <cfRule type="cellIs" priority="46" dxfId="0" operator="lessThan" stopIfTrue="1">
      <formula>0</formula>
    </cfRule>
  </conditionalFormatting>
  <conditionalFormatting sqref="E93">
    <cfRule type="cellIs" priority="47" dxfId="0" operator="lessThan" stopIfTrue="1">
      <formula>0</formula>
    </cfRule>
  </conditionalFormatting>
  <conditionalFormatting sqref="E94">
    <cfRule type="cellIs" priority="48" dxfId="0" operator="lessThan" stopIfTrue="1">
      <formula>0</formula>
    </cfRule>
  </conditionalFormatting>
  <conditionalFormatting sqref="C82:D82">
    <cfRule type="cellIs" priority="49" dxfId="0" operator="lessThan" stopIfTrue="1">
      <formula>0</formula>
    </cfRule>
  </conditionalFormatting>
  <conditionalFormatting sqref="C85">
    <cfRule type="cellIs" priority="50" dxfId="0" operator="lessThan" stopIfTrue="1">
      <formula>0</formula>
    </cfRule>
  </conditionalFormatting>
  <conditionalFormatting sqref="D90">
    <cfRule type="cellIs" priority="51" dxfId="0" operator="lessThan" stopIfTrue="1">
      <formula>0</formula>
    </cfRule>
  </conditionalFormatting>
  <conditionalFormatting sqref="C90">
    <cfRule type="cellIs" priority="52" dxfId="0" operator="lessThan" stopIfTrue="1">
      <formula>0</formula>
    </cfRule>
  </conditionalFormatting>
  <conditionalFormatting sqref="F90">
    <cfRule type="cellIs" priority="53" dxfId="0" operator="lessThan" stopIfTrue="1">
      <formula>0</formula>
    </cfRule>
  </conditionalFormatting>
  <conditionalFormatting sqref="E33">
    <cfRule type="cellIs" priority="54" dxfId="0" operator="lessThan" stopIfTrue="1">
      <formula>0</formula>
    </cfRule>
  </conditionalFormatting>
  <conditionalFormatting sqref="E91">
    <cfRule type="cellIs" priority="55" dxfId="0" operator="lessThan" stopIfTrue="1">
      <formula>0</formula>
    </cfRule>
  </conditionalFormatting>
  <conditionalFormatting sqref="E11">
    <cfRule type="cellIs" priority="56" dxfId="0" operator="lessThan" stopIfTrue="1">
      <formula>0</formula>
    </cfRule>
  </conditionalFormatting>
  <conditionalFormatting sqref="E17">
    <cfRule type="cellIs" priority="57" dxfId="0" operator="lessThan" stopIfTrue="1">
      <formula>0</formula>
    </cfRule>
  </conditionalFormatting>
  <conditionalFormatting sqref="E12">
    <cfRule type="cellIs" priority="58" dxfId="0" operator="lessThan" stopIfTrue="1">
      <formula>0</formula>
    </cfRule>
  </conditionalFormatting>
  <conditionalFormatting sqref="E13">
    <cfRule type="cellIs" priority="59" dxfId="0" operator="lessThan" stopIfTrue="1">
      <formula>0</formula>
    </cfRule>
  </conditionalFormatting>
  <conditionalFormatting sqref="E14">
    <cfRule type="cellIs" priority="60" dxfId="0" operator="lessThan" stopIfTrue="1">
      <formula>0</formula>
    </cfRule>
  </conditionalFormatting>
  <conditionalFormatting sqref="E15">
    <cfRule type="cellIs" priority="61" dxfId="0" operator="lessThan" stopIfTrue="1">
      <formula>0</formula>
    </cfRule>
  </conditionalFormatting>
  <conditionalFormatting sqref="E16">
    <cfRule type="cellIs" priority="62" dxfId="0" operator="lessThan" stopIfTrue="1">
      <formula>0</formula>
    </cfRule>
  </conditionalFormatting>
  <conditionalFormatting sqref="E18">
    <cfRule type="cellIs" priority="63" dxfId="0" operator="lessThan" stopIfTrue="1">
      <formula>0</formula>
    </cfRule>
  </conditionalFormatting>
  <conditionalFormatting sqref="E19">
    <cfRule type="cellIs" priority="64" dxfId="0" operator="lessThan" stopIfTrue="1">
      <formula>0</formula>
    </cfRule>
  </conditionalFormatting>
  <conditionalFormatting sqref="E20">
    <cfRule type="cellIs" priority="65" dxfId="0" operator="lessThan" stopIfTrue="1">
      <formula>0</formula>
    </cfRule>
  </conditionalFormatting>
  <conditionalFormatting sqref="E21">
    <cfRule type="cellIs" priority="66" dxfId="0" operator="lessThan" stopIfTrue="1">
      <formula>0</formula>
    </cfRule>
  </conditionalFormatting>
  <conditionalFormatting sqref="E22 I11:I16">
    <cfRule type="cellIs" priority="67" dxfId="0" operator="lessThan" stopIfTrue="1">
      <formula>0</formula>
    </cfRule>
  </conditionalFormatting>
  <conditionalFormatting sqref="E23">
    <cfRule type="cellIs" priority="68" dxfId="0" operator="lessThan" stopIfTrue="1">
      <formula>0</formula>
    </cfRule>
  </conditionalFormatting>
  <conditionalFormatting sqref="E24">
    <cfRule type="cellIs" priority="69" dxfId="0" operator="lessThan" stopIfTrue="1">
      <formula>0</formula>
    </cfRule>
  </conditionalFormatting>
  <conditionalFormatting sqref="E25">
    <cfRule type="cellIs" priority="70" dxfId="0" operator="lessThan" stopIfTrue="1">
      <formula>0</formula>
    </cfRule>
  </conditionalFormatting>
  <conditionalFormatting sqref="E28">
    <cfRule type="cellIs" priority="71" dxfId="0" operator="lessThan" stopIfTrue="1">
      <formula>0</formula>
    </cfRule>
  </conditionalFormatting>
  <conditionalFormatting sqref="E27">
    <cfRule type="cellIs" priority="72" dxfId="0" operator="lessThan" stopIfTrue="1">
      <formula>0</formula>
    </cfRule>
  </conditionalFormatting>
  <conditionalFormatting sqref="E29">
    <cfRule type="cellIs" priority="73" dxfId="0" operator="lessThan" stopIfTrue="1">
      <formula>0</formula>
    </cfRule>
  </conditionalFormatting>
  <conditionalFormatting sqref="E30">
    <cfRule type="cellIs" priority="74" dxfId="0" operator="lessThan" stopIfTrue="1">
      <formula>0</formula>
    </cfRule>
  </conditionalFormatting>
  <conditionalFormatting sqref="E31">
    <cfRule type="cellIs" priority="75" dxfId="0" operator="lessThan" stopIfTrue="1">
      <formula>0</formula>
    </cfRule>
  </conditionalFormatting>
  <conditionalFormatting sqref="E32">
    <cfRule type="cellIs" priority="76" dxfId="0" operator="lessThan" stopIfTrue="1">
      <formula>0</formula>
    </cfRule>
  </conditionalFormatting>
  <conditionalFormatting sqref="C10:D10 F10 G92:H92 J92">
    <cfRule type="cellIs" priority="77" dxfId="0" operator="lessThan" stopIfTrue="1">
      <formula>0</formula>
    </cfRule>
  </conditionalFormatting>
  <conditionalFormatting sqref="E10">
    <cfRule type="cellIs" priority="78" dxfId="0" operator="lessThan" stopIfTrue="1">
      <formula>0</formula>
    </cfRule>
  </conditionalFormatting>
  <conditionalFormatting sqref="E34">
    <cfRule type="cellIs" priority="79" dxfId="0" operator="lessThan" stopIfTrue="1">
      <formula>0</formula>
    </cfRule>
  </conditionalFormatting>
  <conditionalFormatting sqref="C26:D26 F26">
    <cfRule type="cellIs" priority="80" dxfId="0" operator="lessThan" stopIfTrue="1">
      <formula>0</formula>
    </cfRule>
  </conditionalFormatting>
  <conditionalFormatting sqref="E26 G11:H11">
    <cfRule type="cellIs" priority="81" dxfId="0" operator="lessThan" stopIfTrue="1">
      <formula>0</formula>
    </cfRule>
  </conditionalFormatting>
  <conditionalFormatting sqref="F35 C35:D35 G10:H10">
    <cfRule type="cellIs" priority="82" dxfId="0" operator="lessThan" stopIfTrue="1">
      <formula>0</formula>
    </cfRule>
  </conditionalFormatting>
  <conditionalFormatting sqref="E35">
    <cfRule type="cellIs" priority="83" dxfId="0" operator="lessThan" stopIfTrue="1">
      <formula>0</formula>
    </cfRule>
  </conditionalFormatting>
  <conditionalFormatting sqref="F36 C36:D36">
    <cfRule type="cellIs" priority="84" dxfId="0" operator="lessThan" stopIfTrue="1">
      <formula>0</formula>
    </cfRule>
  </conditionalFormatting>
  <conditionalFormatting sqref="E36">
    <cfRule type="cellIs" priority="85" dxfId="0" operator="lessThan" stopIfTrue="1">
      <formula>0</formula>
    </cfRule>
  </conditionalFormatting>
  <conditionalFormatting sqref="E87">
    <cfRule type="cellIs" priority="86" dxfId="0" operator="lessThan" stopIfTrue="1">
      <formula>0</formula>
    </cfRule>
  </conditionalFormatting>
  <conditionalFormatting sqref="M65 I33">
    <cfRule type="cellIs" priority="87" dxfId="0" operator="lessThan" stopIfTrue="1">
      <formula>0</formula>
    </cfRule>
  </conditionalFormatting>
  <conditionalFormatting sqref="D76:E76 G70:H74 J70:J74 J76:J77 G76:H77">
    <cfRule type="cellIs" priority="88" dxfId="0" operator="lessThan" stopIfTrue="1">
      <formula>0</formula>
    </cfRule>
  </conditionalFormatting>
  <conditionalFormatting sqref="C75:E75 G78:H79 J65:J66 J78:J81 G65:H69 I11">
    <cfRule type="cellIs" priority="89" dxfId="0" operator="lessThan" stopIfTrue="1">
      <formula>0</formula>
    </cfRule>
  </conditionalFormatting>
  <conditionalFormatting sqref="F75 G80:H81 I17">
    <cfRule type="cellIs" priority="90" dxfId="0" operator="lessThan" stopIfTrue="1">
      <formula>0</formula>
    </cfRule>
  </conditionalFormatting>
  <conditionalFormatting sqref="I68 I12">
    <cfRule type="cellIs" priority="91" dxfId="0" operator="lessThan" stopIfTrue="1">
      <formula>0</formula>
    </cfRule>
  </conditionalFormatting>
  <conditionalFormatting sqref="I69 I13">
    <cfRule type="cellIs" priority="92" dxfId="0" operator="lessThan" stopIfTrue="1">
      <formula>0</formula>
    </cfRule>
  </conditionalFormatting>
  <conditionalFormatting sqref="I65 I14">
    <cfRule type="cellIs" priority="93" dxfId="0" operator="lessThan" stopIfTrue="1">
      <formula>0</formula>
    </cfRule>
  </conditionalFormatting>
  <conditionalFormatting sqref="I66 I15">
    <cfRule type="cellIs" priority="94" dxfId="0" operator="lessThan" stopIfTrue="1">
      <formula>0</formula>
    </cfRule>
  </conditionalFormatting>
  <conditionalFormatting sqref="I70 I16">
    <cfRule type="cellIs" priority="95" dxfId="0" operator="lessThan" stopIfTrue="1">
      <formula>0</formula>
    </cfRule>
  </conditionalFormatting>
  <conditionalFormatting sqref="I71 I18">
    <cfRule type="cellIs" priority="96" dxfId="0" operator="lessThan" stopIfTrue="1">
      <formula>0</formula>
    </cfRule>
  </conditionalFormatting>
  <conditionalFormatting sqref="I72 I19">
    <cfRule type="cellIs" priority="97" dxfId="0" operator="lessThan" stopIfTrue="1">
      <formula>0</formula>
    </cfRule>
  </conditionalFormatting>
  <conditionalFormatting sqref="I73 I20">
    <cfRule type="cellIs" priority="98" dxfId="0" operator="lessThan" stopIfTrue="1">
      <formula>0</formula>
    </cfRule>
  </conditionalFormatting>
  <conditionalFormatting sqref="I74 I76 I21">
    <cfRule type="cellIs" priority="99" dxfId="0" operator="lessThan" stopIfTrue="1">
      <formula>0</formula>
    </cfRule>
  </conditionalFormatting>
  <conditionalFormatting sqref="I80 I22">
    <cfRule type="cellIs" priority="100" dxfId="0" operator="lessThan" stopIfTrue="1">
      <formula>0</formula>
    </cfRule>
  </conditionalFormatting>
  <conditionalFormatting sqref="I77 I23">
    <cfRule type="cellIs" priority="101" dxfId="0" operator="lessThan" stopIfTrue="1">
      <formula>0</formula>
    </cfRule>
  </conditionalFormatting>
  <conditionalFormatting sqref="I78 J82:J85 I24">
    <cfRule type="cellIs" priority="102" dxfId="0" operator="lessThan" stopIfTrue="1">
      <formula>0</formula>
    </cfRule>
  </conditionalFormatting>
  <conditionalFormatting sqref="I67 I25">
    <cfRule type="cellIs" priority="103" dxfId="0" operator="lessThan" stopIfTrue="1">
      <formula>0</formula>
    </cfRule>
  </conditionalFormatting>
  <conditionalFormatting sqref="I79 I28">
    <cfRule type="cellIs" priority="104" dxfId="0" operator="lessThan" stopIfTrue="1">
      <formula>0</formula>
    </cfRule>
  </conditionalFormatting>
  <conditionalFormatting sqref="I81 I27">
    <cfRule type="cellIs" priority="105" dxfId="0" operator="lessThan" stopIfTrue="1">
      <formula>0</formula>
    </cfRule>
  </conditionalFormatting>
  <conditionalFormatting sqref="J67:J69 I29">
    <cfRule type="cellIs" priority="106" dxfId="0" operator="lessThan" stopIfTrue="1">
      <formula>0</formula>
    </cfRule>
  </conditionalFormatting>
  <conditionalFormatting sqref="J75 G75:H75 I30">
    <cfRule type="cellIs" priority="107" dxfId="0" operator="lessThan" stopIfTrue="1">
      <formula>0</formula>
    </cfRule>
  </conditionalFormatting>
  <conditionalFormatting sqref="I75 I31">
    <cfRule type="cellIs" priority="108" dxfId="0" operator="lessThan" stopIfTrue="1">
      <formula>0</formula>
    </cfRule>
  </conditionalFormatting>
  <conditionalFormatting sqref="I84">
    <cfRule type="cellIs" priority="109" dxfId="0" operator="lessThan" stopIfTrue="1">
      <formula>0</formula>
    </cfRule>
  </conditionalFormatting>
  <conditionalFormatting sqref="I83">
    <cfRule type="cellIs" priority="110" dxfId="0" operator="lessThan" stopIfTrue="1">
      <formula>0</formula>
    </cfRule>
  </conditionalFormatting>
  <conditionalFormatting sqref="I82">
    <cfRule type="cellIs" priority="111" dxfId="0" operator="lessThan" stopIfTrue="1">
      <formula>0</formula>
    </cfRule>
  </conditionalFormatting>
  <conditionalFormatting sqref="I85">
    <cfRule type="cellIs" priority="112" dxfId="0" operator="lessThan" stopIfTrue="1">
      <formula>0</formula>
    </cfRule>
  </conditionalFormatting>
  <conditionalFormatting sqref="I86">
    <cfRule type="cellIs" priority="113" dxfId="0" operator="lessThan" stopIfTrue="1">
      <formula>0</formula>
    </cfRule>
  </conditionalFormatting>
  <conditionalFormatting sqref="I87">
    <cfRule type="cellIs" priority="114" dxfId="0" operator="lessThan" stopIfTrue="1">
      <formula>0</formula>
    </cfRule>
  </conditionalFormatting>
  <conditionalFormatting sqref="I88">
    <cfRule type="cellIs" priority="115" dxfId="0" operator="lessThan" stopIfTrue="1">
      <formula>0</formula>
    </cfRule>
  </conditionalFormatting>
  <conditionalFormatting sqref="I89">
    <cfRule type="cellIs" priority="116" dxfId="0" operator="lessThan" stopIfTrue="1">
      <formula>0</formula>
    </cfRule>
  </conditionalFormatting>
  <conditionalFormatting sqref="I90">
    <cfRule type="cellIs" priority="117" dxfId="0" operator="lessThan" stopIfTrue="1">
      <formula>0</formula>
    </cfRule>
  </conditionalFormatting>
  <conditionalFormatting sqref="I92">
    <cfRule type="cellIs" priority="118" dxfId="0" operator="lessThan" stopIfTrue="1">
      <formula>0</formula>
    </cfRule>
  </conditionalFormatting>
  <conditionalFormatting sqref="I93">
    <cfRule type="cellIs" priority="119" dxfId="0" operator="lessThan" stopIfTrue="1">
      <formula>0</formula>
    </cfRule>
  </conditionalFormatting>
  <conditionalFormatting sqref="I94">
    <cfRule type="cellIs" priority="120" dxfId="0" operator="lessThan" stopIfTrue="1">
      <formula>0</formula>
    </cfRule>
  </conditionalFormatting>
  <conditionalFormatting sqref="I91">
    <cfRule type="cellIs" priority="121" dxfId="0" operator="lessThan" stopIfTrue="1">
      <formula>0</formula>
    </cfRule>
  </conditionalFormatting>
  <conditionalFormatting sqref="G37:J46">
    <cfRule type="cellIs" priority="122" dxfId="0" operator="lessThan" stopIfTrue="1">
      <formula>0</formula>
    </cfRule>
  </conditionalFormatting>
  <conditionalFormatting sqref="G47:J48">
    <cfRule type="cellIs" priority="123" dxfId="0" operator="lessThan" stopIfTrue="1">
      <formula>0</formula>
    </cfRule>
  </conditionalFormatting>
  <conditionalFormatting sqref="G49:J60">
    <cfRule type="cellIs" priority="124" dxfId="0" operator="lessThan" stopIfTrue="1">
      <formula>0</formula>
    </cfRule>
  </conditionalFormatting>
  <conditionalFormatting sqref="I10">
    <cfRule type="cellIs" priority="125" dxfId="0" operator="lessThan" stopIfTrue="1">
      <formula>0</formula>
    </cfRule>
  </conditionalFormatting>
  <conditionalFormatting sqref="I32">
    <cfRule type="cellIs" priority="126" dxfId="0" operator="lessThan" stopIfTrue="1">
      <formula>0</formula>
    </cfRule>
  </conditionalFormatting>
  <conditionalFormatting sqref="I34">
    <cfRule type="cellIs" priority="127" dxfId="0" operator="lessThan" stopIfTrue="1">
      <formula>0</formula>
    </cfRule>
  </conditionalFormatting>
  <conditionalFormatting sqref="I26">
    <cfRule type="cellIs" priority="128" dxfId="0" operator="lessThan" stopIfTrue="1">
      <formula>0</formula>
    </cfRule>
  </conditionalFormatting>
  <conditionalFormatting sqref="I35">
    <cfRule type="cellIs" priority="129" dxfId="0" operator="lessThan" stopIfTrue="1">
      <formula>0</formula>
    </cfRule>
  </conditionalFormatting>
  <conditionalFormatting sqref="I36">
    <cfRule type="cellIs" priority="130" dxfId="0" operator="lessThan" stopIfTrue="1">
      <formula>0</formula>
    </cfRule>
  </conditionalFormatting>
  <printOptions horizontalCentered="1"/>
  <pageMargins left="0.16180555555555556" right="0.14722222222222223" top="0.15625" bottom="0.11180555555555556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2022-11-29T06:54:20Z</cp:lastPrinted>
  <dcterms:modified xsi:type="dcterms:W3CDTF">2022-12-15T14:19:55Z</dcterms:modified>
  <cp:category/>
  <cp:version/>
  <cp:contentType/>
  <cp:contentStatus/>
  <cp:revision>38</cp:revision>
</cp:coreProperties>
</file>